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予選" sheetId="1" r:id="rId1"/>
    <sheet name="トーナメント表1" sheetId="2" r:id="rId2"/>
    <sheet name="トーナメント日程" sheetId="3" r:id="rId3"/>
    <sheet name="1～8位" sheetId="4" r:id="rId4"/>
    <sheet name="9～16位" sheetId="5" r:id="rId5"/>
    <sheet name="17位～" sheetId="6" r:id="rId6"/>
  </sheets>
  <definedNames>
    <definedName name="_xlnm.Print_Area" localSheetId="0">'予選'!$A$1:$AE$115</definedName>
  </definedNames>
  <calcPr fullCalcOnLoad="1"/>
</workbook>
</file>

<file path=xl/comments2.xml><?xml version="1.0" encoding="utf-8"?>
<comments xmlns="http://schemas.openxmlformats.org/spreadsheetml/2006/main">
  <authors>
    <author>takuya</author>
  </authors>
  <commentList>
    <comment ref="X6" authorId="0">
      <text>
        <r>
          <rPr>
            <b/>
            <sz val="9"/>
            <rFont val="ＭＳ Ｐゴシック"/>
            <family val="3"/>
          </rPr>
          <t>takuya:</t>
        </r>
      </text>
    </comment>
  </commentList>
</comments>
</file>

<file path=xl/sharedStrings.xml><?xml version="1.0" encoding="utf-8"?>
<sst xmlns="http://schemas.openxmlformats.org/spreadsheetml/2006/main" count="1082" uniqueCount="403">
  <si>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</si>
  <si>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</si>
  <si>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</si>
  <si>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</si>
  <si>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</si>
  <si>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</si>
  <si>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</si>
  <si>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―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</si>
  <si>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</si>
  <si>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</si>
  <si>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</si>
  <si>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</si>
  <si>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</si>
  <si>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</si>
  <si>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</si>
  <si>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</si>
  <si>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Cグループ</t>
  </si>
  <si>
    <t>Dグループ</t>
  </si>
  <si>
    <t>会場運営の都合上、予選リーグの順位によって、会場が変更する場合あり</t>
  </si>
  <si>
    <t>１位～８位トーナメント</t>
  </si>
  <si>
    <t>時間</t>
  </si>
  <si>
    <t>主審＆４審</t>
  </si>
  <si>
    <t>アシスタント</t>
  </si>
  <si>
    <t>会場</t>
  </si>
  <si>
    <t>９位～１６位トーナメント</t>
  </si>
  <si>
    <t>―</t>
  </si>
  <si>
    <t>―</t>
  </si>
  <si>
    <t>―</t>
  </si>
  <si>
    <t>―</t>
  </si>
  <si>
    <t>―</t>
  </si>
  <si>
    <t>―</t>
  </si>
  <si>
    <t>1位～８位トーナメント</t>
  </si>
  <si>
    <t>運営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</si>
  <si>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</si>
  <si>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</si>
  <si>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</si>
  <si>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</si>
  <si>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</si>
  <si>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</si>
  <si>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</si>
  <si>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</si>
  <si>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</si>
  <si>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</si>
  <si>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</si>
  <si>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</si>
  <si>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</si>
  <si>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</si>
  <si>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</si>
  <si>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</si>
  <si>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</si>
  <si>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</si>
  <si>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</si>
  <si>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アシスタント</t>
  </si>
  <si>
    <t>　【１】</t>
  </si>
  <si>
    <t>　【２】</t>
  </si>
  <si>
    <t>　【３】</t>
  </si>
  <si>
    <t>　【４】</t>
  </si>
  <si>
    <t>アシスタント</t>
  </si>
  <si>
    <t>9位～16位トーナメント</t>
  </si>
  <si>
    <t>ｖｓ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</si>
  <si>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</si>
  <si>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</si>
  <si>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</si>
  <si>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</si>
  <si>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</si>
  <si>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</si>
  <si>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</si>
  <si>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</si>
  <si>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</si>
  <si>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</si>
  <si>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</si>
  <si>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</si>
  <si>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</si>
  <si>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</si>
  <si>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</si>
  <si>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</si>
  <si>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―</t>
  </si>
  <si>
    <t>A1</t>
  </si>
  <si>
    <t>D２</t>
  </si>
  <si>
    <t>B1</t>
  </si>
  <si>
    <t>C2</t>
  </si>
  <si>
    <t>C1</t>
  </si>
  <si>
    <t>B2</t>
  </si>
  <si>
    <t>D1</t>
  </si>
  <si>
    <t>A2</t>
  </si>
  <si>
    <t>1位トーナメント</t>
  </si>
  <si>
    <t>トーナメント</t>
  </si>
  <si>
    <t>9位トーナメント</t>
  </si>
  <si>
    <t>A3</t>
  </si>
  <si>
    <t>B3</t>
  </si>
  <si>
    <t>C4</t>
  </si>
  <si>
    <t>C3</t>
  </si>
  <si>
    <t>B4</t>
  </si>
  <si>
    <t>D3</t>
  </si>
  <si>
    <t>A4</t>
  </si>
  <si>
    <t>順番</t>
  </si>
  <si>
    <t>新人大会　トーナメント日程</t>
  </si>
  <si>
    <t>　【13】</t>
  </si>
  <si>
    <t>　【14】</t>
  </si>
  <si>
    <t>　【15】</t>
  </si>
  <si>
    <t>　【16】</t>
  </si>
  <si>
    <t>Ａ５</t>
  </si>
  <si>
    <t>Ｃ５</t>
  </si>
  <si>
    <t>Ｂ５</t>
  </si>
  <si>
    <t>D4</t>
  </si>
  <si>
    <t>B3</t>
  </si>
  <si>
    <t>C4</t>
  </si>
  <si>
    <t>A3</t>
  </si>
  <si>
    <t>D4</t>
  </si>
  <si>
    <t>D3</t>
  </si>
  <si>
    <t>A4</t>
  </si>
  <si>
    <t>C3</t>
  </si>
  <si>
    <t>B4</t>
  </si>
  <si>
    <t>A5</t>
  </si>
  <si>
    <t>B5</t>
  </si>
  <si>
    <t>17位リーグ</t>
  </si>
  <si>
    <t>【4】</t>
  </si>
  <si>
    <t>【5】</t>
  </si>
  <si>
    <t>【6】</t>
  </si>
  <si>
    <t>【8】</t>
  </si>
  <si>
    <t>【13】</t>
  </si>
  <si>
    <t>【14】</t>
  </si>
  <si>
    <t>【15】</t>
  </si>
  <si>
    <t>【16】</t>
  </si>
  <si>
    <t>【21】</t>
  </si>
  <si>
    <t>【22】</t>
  </si>
  <si>
    <t>【23】</t>
  </si>
  <si>
    <t>【24】</t>
  </si>
  <si>
    <t>【25】</t>
  </si>
  <si>
    <t>【30】</t>
  </si>
  <si>
    <t>【1】</t>
  </si>
  <si>
    <t>【2】</t>
  </si>
  <si>
    <t>【3】</t>
  </si>
  <si>
    <t>A1</t>
  </si>
  <si>
    <t>D1</t>
  </si>
  <si>
    <t>　【５】</t>
  </si>
  <si>
    <t>　【６】</t>
  </si>
  <si>
    <t>　【７】</t>
  </si>
  <si>
    <t>　【８】</t>
  </si>
  <si>
    <t>A3</t>
  </si>
  <si>
    <t>B3</t>
  </si>
  <si>
    <t>C3</t>
  </si>
  <si>
    <t>D3</t>
  </si>
  <si>
    <t>D4</t>
  </si>
  <si>
    <t>C4</t>
  </si>
  <si>
    <t>B4</t>
  </si>
  <si>
    <t>A4</t>
  </si>
  <si>
    <t>　【17】</t>
  </si>
  <si>
    <t>　【18】</t>
  </si>
  <si>
    <t>　【19】</t>
  </si>
  <si>
    <t>　【20】</t>
  </si>
  <si>
    <t>　【21】</t>
  </si>
  <si>
    <t>　【22】</t>
  </si>
  <si>
    <t>　【23】</t>
  </si>
  <si>
    <t>　【24】</t>
  </si>
  <si>
    <t>A5</t>
  </si>
  <si>
    <t>B5</t>
  </si>
  <si>
    <t>第23回　宮城県クラブユースサッカー連盟(U-15)</t>
  </si>
  <si>
    <t>17位～19位リーグ</t>
  </si>
  <si>
    <t>　9:30</t>
  </si>
  <si>
    <t>　9:30</t>
  </si>
  <si>
    <t>12月6日（日）</t>
  </si>
  <si>
    <t>松島FBCピッチ１</t>
  </si>
  <si>
    <t>　9:30</t>
  </si>
  <si>
    <t>12月12日（土）</t>
  </si>
  <si>
    <t>12月13日（日）</t>
  </si>
  <si>
    <t>【11】</t>
  </si>
  <si>
    <t>【7】</t>
  </si>
  <si>
    <t>【12】</t>
  </si>
  <si>
    <t>【9】</t>
  </si>
  <si>
    <t>【10】</t>
  </si>
  <si>
    <t>【１】の敗者</t>
  </si>
  <si>
    <t>【３】の敗者</t>
  </si>
  <si>
    <t>【１】の勝者</t>
  </si>
  <si>
    <t>【３】の勝者</t>
  </si>
  <si>
    <t>【２】の敗者</t>
  </si>
  <si>
    <t>【４】の敗者</t>
  </si>
  <si>
    <t>【７】の敗者</t>
  </si>
  <si>
    <t>【７】の勝者</t>
  </si>
  <si>
    <t>【８】の敗者</t>
  </si>
  <si>
    <t>【８】の勝者</t>
  </si>
  <si>
    <t>【５】の敗者</t>
  </si>
  <si>
    <t>【５】の勝者</t>
  </si>
  <si>
    <t>【６】の敗者</t>
  </si>
  <si>
    <t>【６】の勝者</t>
  </si>
  <si>
    <t>【７】の勝者</t>
  </si>
  <si>
    <t>【８】の勝者</t>
  </si>
  <si>
    <t>【５】の勝者</t>
  </si>
  <si>
    <t>【６】の勝者</t>
  </si>
  <si>
    <t>泉総合運動場</t>
  </si>
  <si>
    <t>【19】</t>
  </si>
  <si>
    <t>【20】</t>
  </si>
  <si>
    <t>【17】</t>
  </si>
  <si>
    <t>【18】</t>
  </si>
  <si>
    <t>宮城県ｻｯｶｰ場Cコート</t>
  </si>
  <si>
    <t>【13】の勝者</t>
  </si>
  <si>
    <t>【15】の敗者</t>
  </si>
  <si>
    <t>【13】の敗者</t>
  </si>
  <si>
    <t>【14】の敗者</t>
  </si>
  <si>
    <t>【16】の敗者</t>
  </si>
  <si>
    <t>【15】の勝者</t>
  </si>
  <si>
    <t>【14】の勝者</t>
  </si>
  <si>
    <t>【16】の勝者</t>
  </si>
  <si>
    <t>12月5日（土）</t>
  </si>
  <si>
    <t>宮城県ｻｯｶｰ場Bコート</t>
  </si>
  <si>
    <t>【19】の敗者</t>
  </si>
  <si>
    <t>【19】の勝者</t>
  </si>
  <si>
    <t>【17】の敗者</t>
  </si>
  <si>
    <t>【17】の勝者</t>
  </si>
  <si>
    <t>【20】の敗者</t>
  </si>
  <si>
    <t>【20】の勝者</t>
  </si>
  <si>
    <t>【18】の敗者</t>
  </si>
  <si>
    <t>【18】の勝者</t>
  </si>
  <si>
    <t>【19】の勝者</t>
  </si>
  <si>
    <t>【17】の勝者</t>
  </si>
  <si>
    <t>【20】の勝者</t>
  </si>
  <si>
    <t>【18】の勝者</t>
  </si>
  <si>
    <t>【15】の勝者</t>
  </si>
  <si>
    <t>【16】の勝者</t>
  </si>
  <si>
    <t>対戦</t>
  </si>
  <si>
    <t>　9:30</t>
  </si>
  <si>
    <t>松島１</t>
  </si>
  <si>
    <t>松島1</t>
  </si>
  <si>
    <t>　【９】</t>
  </si>
  <si>
    <t>　【１０】</t>
  </si>
  <si>
    <t>　【１１】</t>
  </si>
  <si>
    <t>　【１２】</t>
  </si>
  <si>
    <t>【１】負</t>
  </si>
  <si>
    <t>【３】負</t>
  </si>
  <si>
    <t>【１】勝</t>
  </si>
  <si>
    <t>【３】勝</t>
  </si>
  <si>
    <t>【２】負</t>
  </si>
  <si>
    <t>【４】負</t>
  </si>
  <si>
    <t>【２】勝</t>
  </si>
  <si>
    <t>【４】勝</t>
  </si>
  <si>
    <t>【７】負</t>
  </si>
  <si>
    <t>【７】勝</t>
  </si>
  <si>
    <t>【５】負</t>
  </si>
  <si>
    <t>【５】勝</t>
  </si>
  <si>
    <t>【８】負</t>
  </si>
  <si>
    <t>【８】勝</t>
  </si>
  <si>
    <t>【６】負</t>
  </si>
  <si>
    <t>【６】勝</t>
  </si>
  <si>
    <t>12月12日（土）</t>
  </si>
  <si>
    <t>12月13日（日）</t>
  </si>
  <si>
    <t>12月5日（土）</t>
  </si>
  <si>
    <t>12月6日（日）</t>
  </si>
  <si>
    <t>県B</t>
  </si>
  <si>
    <t>【13】負</t>
  </si>
  <si>
    <t>【15】負</t>
  </si>
  <si>
    <t>【14】負</t>
  </si>
  <si>
    <t>【16】負</t>
  </si>
  <si>
    <t>【13】勝</t>
  </si>
  <si>
    <t>【15】勝</t>
  </si>
  <si>
    <t>【14】勝</t>
  </si>
  <si>
    <t>【16】勝</t>
  </si>
  <si>
    <t>A4</t>
  </si>
  <si>
    <t>B4</t>
  </si>
  <si>
    <t>泉</t>
  </si>
  <si>
    <t>【19】負</t>
  </si>
  <si>
    <t>【19】勝</t>
  </si>
  <si>
    <t>【17】負</t>
  </si>
  <si>
    <t>【17】勝</t>
  </si>
  <si>
    <t>【20】負</t>
  </si>
  <si>
    <t>【20】勝</t>
  </si>
  <si>
    <t>【18】負</t>
  </si>
  <si>
    <t>【18】勝</t>
  </si>
  <si>
    <t>県C</t>
  </si>
  <si>
    <t>Bグループ</t>
  </si>
  <si>
    <t>Cグループ</t>
  </si>
  <si>
    <t>Dグループ</t>
  </si>
  <si>
    <t>白石・登米・鹿折</t>
  </si>
  <si>
    <t>リベルタ</t>
  </si>
  <si>
    <t>リベルタ</t>
  </si>
  <si>
    <t>【29】</t>
  </si>
  <si>
    <t>【32】</t>
  </si>
  <si>
    <t>【34】</t>
  </si>
  <si>
    <t>【27】</t>
  </si>
  <si>
    <t>【31】</t>
  </si>
  <si>
    <t>12月19日（土）</t>
  </si>
  <si>
    <t>白登鹿</t>
  </si>
  <si>
    <t>A5</t>
  </si>
  <si>
    <t>B5</t>
  </si>
  <si>
    <t>リベルタ</t>
  </si>
  <si>
    <t>リベルタ</t>
  </si>
  <si>
    <t>C5</t>
  </si>
  <si>
    <t>リベルタ</t>
  </si>
  <si>
    <t>C５</t>
  </si>
  <si>
    <t>B5</t>
  </si>
  <si>
    <t>白石川サッカー公園</t>
  </si>
  <si>
    <t>12月　6日（日）</t>
  </si>
  <si>
    <t>東和総合（登米）</t>
  </si>
  <si>
    <t>白登鹿</t>
  </si>
  <si>
    <t>【28】</t>
  </si>
  <si>
    <t>【26】</t>
  </si>
  <si>
    <t>【33】</t>
  </si>
  <si>
    <t>リベルタ</t>
  </si>
  <si>
    <t>当該</t>
  </si>
  <si>
    <t>AZZURRI</t>
  </si>
  <si>
    <t>東六クラブ</t>
  </si>
  <si>
    <t>FCみやぎ</t>
  </si>
  <si>
    <t>エボルティーボ</t>
  </si>
  <si>
    <t>アバンツァーレ</t>
  </si>
  <si>
    <t>DUOパーク</t>
  </si>
  <si>
    <t>フェニックス</t>
  </si>
  <si>
    <t>Ａグループ</t>
  </si>
  <si>
    <t>塩釜FC</t>
  </si>
  <si>
    <t>仙台FC</t>
  </si>
  <si>
    <t>YMCA</t>
  </si>
  <si>
    <t>シューレ</t>
  </si>
  <si>
    <t>多賀城FC</t>
  </si>
  <si>
    <t>ベガルタ仙台</t>
  </si>
  <si>
    <t>七ヶ浜SC</t>
  </si>
  <si>
    <t>仙台中田</t>
  </si>
  <si>
    <t>青葉FC</t>
  </si>
  <si>
    <t>FCフレスカ</t>
  </si>
  <si>
    <t>AC.AZZURRI</t>
  </si>
  <si>
    <t>FCエナブル</t>
  </si>
  <si>
    <t>コバルトーレ女川</t>
  </si>
  <si>
    <t>FCフレスカ</t>
  </si>
  <si>
    <t>FCエナブル</t>
  </si>
  <si>
    <t>AC.エボルティーボ</t>
  </si>
  <si>
    <t>仙台フェニックス</t>
  </si>
  <si>
    <t>仙台中田</t>
  </si>
  <si>
    <t>ｖｓ</t>
  </si>
  <si>
    <t>ｖｓ</t>
  </si>
  <si>
    <t>　【20】</t>
  </si>
  <si>
    <t>　【24】</t>
  </si>
  <si>
    <t>17位リーグ</t>
  </si>
  <si>
    <t>　【25】</t>
  </si>
  <si>
    <t>　【29】</t>
  </si>
  <si>
    <t>　【32】</t>
  </si>
  <si>
    <t>　【34】</t>
  </si>
  <si>
    <t>　9:00</t>
  </si>
  <si>
    <t>A5</t>
  </si>
  <si>
    <t>B5</t>
  </si>
  <si>
    <t>　【27】</t>
  </si>
  <si>
    <t>　【31】</t>
  </si>
  <si>
    <t>　【26】</t>
  </si>
  <si>
    <t>12月19日（土）</t>
  </si>
  <si>
    <t>　【30】</t>
  </si>
  <si>
    <t>　【28】</t>
  </si>
  <si>
    <t>　【33】</t>
  </si>
  <si>
    <t>白登鹿</t>
  </si>
  <si>
    <t>当該</t>
  </si>
  <si>
    <t>東和</t>
  </si>
  <si>
    <t>C5</t>
  </si>
  <si>
    <t>白石</t>
  </si>
  <si>
    <t>リベルタ</t>
  </si>
  <si>
    <t>多賀城中央公園</t>
  </si>
  <si>
    <t>仙台YMCA</t>
  </si>
  <si>
    <t>シューレ</t>
  </si>
  <si>
    <t>仙台中田</t>
  </si>
  <si>
    <t>七ヶ浜サッカースタジアム</t>
  </si>
  <si>
    <t>アバンツァーレ</t>
  </si>
  <si>
    <t>ＦＣみやぎ</t>
  </si>
  <si>
    <t>北中山コミュニティーグランド</t>
  </si>
  <si>
    <t>色麻町愛宕山公園</t>
  </si>
  <si>
    <t>ＦＣみやぎ</t>
  </si>
  <si>
    <t>アバンツァーレ</t>
  </si>
  <si>
    <t>ＤＵＯパーク</t>
  </si>
  <si>
    <t>ＤＵＯパーク</t>
  </si>
  <si>
    <t>アバンツァーレ</t>
  </si>
  <si>
    <t>ＡＣエボルティーボ</t>
  </si>
  <si>
    <t>ＡＣエボルティーボ</t>
  </si>
  <si>
    <t>ＡＣエボルティーボ</t>
  </si>
  <si>
    <t>松島ＦＢＣ　ｐｉｔｃｈ2</t>
  </si>
  <si>
    <t>ＤＵＯパーク</t>
  </si>
  <si>
    <t>アバンツァーレ</t>
  </si>
  <si>
    <t>ＡＣエボルティーボ</t>
  </si>
  <si>
    <t>ＤＵＯパーク</t>
  </si>
  <si>
    <t>ＦＣみやぎ</t>
  </si>
  <si>
    <t>ＤＵＯパーク</t>
  </si>
  <si>
    <t>ＡＣエボルティーボ</t>
  </si>
  <si>
    <t>アバンツァーレ</t>
  </si>
  <si>
    <t>ＦＣみやぎ</t>
  </si>
  <si>
    <t>ＡＣエボルティーボ</t>
  </si>
  <si>
    <t>月　　日</t>
  </si>
  <si>
    <t>時　間</t>
  </si>
  <si>
    <t>対　　　　戦</t>
  </si>
  <si>
    <t>審　　　判</t>
  </si>
  <si>
    <t>グランド</t>
  </si>
  <si>
    <t>11月1日（日）</t>
  </si>
  <si>
    <t>コバルトーレ</t>
  </si>
  <si>
    <t>女川人工芝</t>
  </si>
  <si>
    <t>ＡＣ　ＡＺＺＵＲＲＩ</t>
  </si>
  <si>
    <t>ＦＣ　Enable</t>
  </si>
  <si>
    <t>11月15日（日）</t>
  </si>
  <si>
    <t>ＦＣ　ＦＲＥＳＣＡ</t>
  </si>
  <si>
    <t>11月22日（日）</t>
  </si>
  <si>
    <t>11月23日（月）</t>
  </si>
  <si>
    <t>槻木河川敷</t>
  </si>
  <si>
    <t>11月28日（土）</t>
  </si>
  <si>
    <t>ＡＣ　ＡＺＺＵＲＲＩ</t>
  </si>
  <si>
    <t>―</t>
  </si>
  <si>
    <t>―</t>
  </si>
  <si>
    <t>ＡＣ　ＡＺＺＵＲＲＩ</t>
  </si>
  <si>
    <t>―</t>
  </si>
  <si>
    <t>コバルトーレ</t>
  </si>
  <si>
    <t>ＡＣ　ＡＺＺＵＲＲＩ</t>
  </si>
  <si>
    <t>ＦＣ　ＦＲＥＳＣＡ</t>
  </si>
  <si>
    <t>―</t>
  </si>
  <si>
    <t>ＦＣ　Enable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</si>
</sst>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double"/>
    </border>
    <border>
      <left style="dotted"/>
      <right>
        <color indexed="63"/>
      </right>
      <top style="thin"/>
      <bottom style="double"/>
    </border>
    <border>
      <left style="dotted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85">
    <xf numFmtId="0" fontId="0" fillId="0" borderId="0" xfId="0" applyAlignment="1">
      <alignment/>
    </xf>
    <xf numFmtId="0" fontId="2" fillId="0" borderId="0" xfId="67" applyFont="1" applyBorder="1" applyAlignment="1">
      <alignment vertical="center"/>
      <protection/>
    </xf>
    <xf numFmtId="0" fontId="4" fillId="0" borderId="0" xfId="67" applyFont="1" applyBorder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6" fillId="0" borderId="0" xfId="67" applyFont="1" applyBorder="1">
      <alignment vertical="center"/>
      <protection/>
    </xf>
    <xf numFmtId="0" fontId="4" fillId="0" borderId="0" xfId="67" applyFont="1" applyFill="1" applyBorder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56" fontId="8" fillId="0" borderId="11" xfId="68" applyNumberFormat="1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8" fillId="0" borderId="15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10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 shrinkToFit="1"/>
      <protection/>
    </xf>
    <xf numFmtId="0" fontId="16" fillId="0" borderId="0" xfId="66" applyFont="1" applyBorder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5" fillId="0" borderId="23" xfId="66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7" applyFont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25" xfId="64" applyBorder="1">
      <alignment vertical="center"/>
      <protection/>
    </xf>
    <xf numFmtId="0" fontId="0" fillId="0" borderId="26" xfId="64" applyBorder="1">
      <alignment vertical="center"/>
      <protection/>
    </xf>
    <xf numFmtId="0" fontId="0" fillId="0" borderId="27" xfId="64" applyBorder="1">
      <alignment vertical="center"/>
      <protection/>
    </xf>
    <xf numFmtId="0" fontId="0" fillId="0" borderId="28" xfId="64" applyBorder="1">
      <alignment vertical="center"/>
      <protection/>
    </xf>
    <xf numFmtId="0" fontId="0" fillId="0" borderId="29" xfId="64" applyBorder="1">
      <alignment vertical="center"/>
      <protection/>
    </xf>
    <xf numFmtId="0" fontId="0" fillId="0" borderId="30" xfId="64" applyBorder="1">
      <alignment vertical="center"/>
      <protection/>
    </xf>
    <xf numFmtId="0" fontId="0" fillId="0" borderId="31" xfId="64" applyBorder="1">
      <alignment vertical="center"/>
      <protection/>
    </xf>
    <xf numFmtId="0" fontId="0" fillId="0" borderId="32" xfId="64" applyBorder="1">
      <alignment vertical="center"/>
      <protection/>
    </xf>
    <xf numFmtId="0" fontId="0" fillId="0" borderId="33" xfId="64" applyBorder="1">
      <alignment vertical="center"/>
      <protection/>
    </xf>
    <xf numFmtId="0" fontId="0" fillId="0" borderId="34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35" xfId="64" applyBorder="1">
      <alignment vertical="center"/>
      <protection/>
    </xf>
    <xf numFmtId="0" fontId="0" fillId="0" borderId="36" xfId="64" applyBorder="1">
      <alignment vertical="center"/>
      <protection/>
    </xf>
    <xf numFmtId="0" fontId="0" fillId="0" borderId="37" xfId="64" applyBorder="1">
      <alignment vertical="center"/>
      <protection/>
    </xf>
    <xf numFmtId="0" fontId="0" fillId="0" borderId="38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>
      <alignment vertical="center"/>
      <protection/>
    </xf>
    <xf numFmtId="0" fontId="4" fillId="0" borderId="39" xfId="68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 shrinkToFit="1"/>
      <protection/>
    </xf>
    <xf numFmtId="0" fontId="4" fillId="0" borderId="41" xfId="68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shrinkToFit="1"/>
      <protection/>
    </xf>
    <xf numFmtId="56" fontId="8" fillId="0" borderId="15" xfId="68" applyNumberFormat="1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42" xfId="68" applyNumberFormat="1" applyFont="1" applyFill="1" applyBorder="1" applyAlignment="1">
      <alignment horizontal="center" vertical="center"/>
      <protection/>
    </xf>
    <xf numFmtId="0" fontId="4" fillId="0" borderId="43" xfId="67" applyFont="1" applyFill="1" applyBorder="1" applyAlignment="1">
      <alignment horizontal="center" vertical="center"/>
      <protection/>
    </xf>
    <xf numFmtId="0" fontId="4" fillId="0" borderId="42" xfId="67" applyFont="1" applyFill="1" applyBorder="1" applyAlignment="1">
      <alignment horizontal="center" vertical="center"/>
      <protection/>
    </xf>
    <xf numFmtId="0" fontId="4" fillId="0" borderId="44" xfId="67" applyFont="1" applyFill="1" applyBorder="1" applyAlignment="1">
      <alignment horizontal="center" vertical="center"/>
      <protection/>
    </xf>
    <xf numFmtId="0" fontId="8" fillId="0" borderId="43" xfId="68" applyFont="1" applyFill="1" applyBorder="1" applyAlignment="1">
      <alignment horizontal="center" vertical="center"/>
      <protection/>
    </xf>
    <xf numFmtId="0" fontId="4" fillId="0" borderId="45" xfId="68" applyFont="1" applyFill="1" applyBorder="1" applyAlignment="1">
      <alignment horizontal="center" vertical="center"/>
      <protection/>
    </xf>
    <xf numFmtId="0" fontId="4" fillId="0" borderId="46" xfId="68" applyFont="1" applyFill="1" applyBorder="1" applyAlignment="1">
      <alignment horizontal="center" vertical="center"/>
      <protection/>
    </xf>
    <xf numFmtId="0" fontId="4" fillId="0" borderId="47" xfId="68" applyFont="1" applyFill="1" applyBorder="1" applyAlignment="1">
      <alignment horizontal="center" vertical="center"/>
      <protection/>
    </xf>
    <xf numFmtId="0" fontId="4" fillId="0" borderId="48" xfId="67" applyFont="1" applyFill="1" applyBorder="1" applyAlignment="1">
      <alignment horizontal="center" vertical="center" shrinkToFit="1"/>
      <protection/>
    </xf>
    <xf numFmtId="0" fontId="4" fillId="0" borderId="49" xfId="6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50" xfId="64" applyBorder="1">
      <alignment vertical="center"/>
      <protection/>
    </xf>
    <xf numFmtId="56" fontId="0" fillId="0" borderId="0" xfId="61" applyNumberFormat="1" applyFont="1" applyAlignment="1">
      <alignment vertical="center"/>
      <protection/>
    </xf>
    <xf numFmtId="49" fontId="0" fillId="0" borderId="0" xfId="61" applyNumberFormat="1" applyFont="1">
      <alignment vertical="center"/>
      <protection/>
    </xf>
    <xf numFmtId="0" fontId="0" fillId="0" borderId="51" xfId="64" applyBorder="1">
      <alignment vertical="center"/>
      <protection/>
    </xf>
    <xf numFmtId="0" fontId="23" fillId="0" borderId="0" xfId="0" applyFont="1" applyAlignment="1">
      <alignment/>
    </xf>
    <xf numFmtId="5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52" xfId="64" applyBorder="1">
      <alignment vertical="center"/>
      <protection/>
    </xf>
    <xf numFmtId="0" fontId="0" fillId="0" borderId="53" xfId="64" applyBorder="1">
      <alignment vertical="center"/>
      <protection/>
    </xf>
    <xf numFmtId="0" fontId="0" fillId="0" borderId="0" xfId="64" applyFont="1">
      <alignment vertical="center"/>
      <protection/>
    </xf>
    <xf numFmtId="56" fontId="4" fillId="0" borderId="10" xfId="67" applyNumberFormat="1" applyFont="1" applyBorder="1" applyAlignment="1">
      <alignment horizontal="center" vertical="center"/>
      <protection/>
    </xf>
    <xf numFmtId="0" fontId="4" fillId="0" borderId="54" xfId="67" applyFont="1" applyBorder="1" applyAlignment="1">
      <alignment horizontal="center" vertical="center"/>
      <protection/>
    </xf>
    <xf numFmtId="0" fontId="4" fillId="0" borderId="55" xfId="68" applyFont="1" applyFill="1" applyBorder="1" applyAlignment="1">
      <alignment horizontal="center" vertical="center"/>
      <protection/>
    </xf>
    <xf numFmtId="0" fontId="4" fillId="0" borderId="56" xfId="67" applyFont="1" applyFill="1" applyBorder="1" applyAlignment="1">
      <alignment horizontal="center" vertical="center" shrinkToFit="1"/>
      <protection/>
    </xf>
    <xf numFmtId="0" fontId="4" fillId="0" borderId="57" xfId="68" applyFont="1" applyFill="1" applyBorder="1" applyAlignment="1">
      <alignment horizontal="center" vertical="center"/>
      <protection/>
    </xf>
    <xf numFmtId="56" fontId="4" fillId="0" borderId="20" xfId="67" applyNumberFormat="1" applyFont="1" applyBorder="1" applyAlignment="1">
      <alignment horizontal="center" vertical="center"/>
      <protection/>
    </xf>
    <xf numFmtId="0" fontId="0" fillId="0" borderId="58" xfId="64" applyBorder="1">
      <alignment vertical="center"/>
      <protection/>
    </xf>
    <xf numFmtId="0" fontId="0" fillId="0" borderId="58" xfId="0" applyBorder="1" applyAlignment="1">
      <alignment/>
    </xf>
    <xf numFmtId="0" fontId="15" fillId="0" borderId="59" xfId="66" applyFont="1" applyFill="1" applyBorder="1" applyAlignment="1">
      <alignment horizontal="center" vertical="center"/>
      <protection/>
    </xf>
    <xf numFmtId="0" fontId="15" fillId="0" borderId="60" xfId="66" applyFont="1" applyFill="1" applyBorder="1" applyAlignment="1">
      <alignment horizontal="center" vertical="center"/>
      <protection/>
    </xf>
    <xf numFmtId="0" fontId="15" fillId="0" borderId="61" xfId="66" applyFont="1" applyFill="1" applyBorder="1" applyAlignment="1">
      <alignment horizontal="center" vertical="center"/>
      <protection/>
    </xf>
    <xf numFmtId="0" fontId="11" fillId="0" borderId="59" xfId="67" applyFont="1" applyFill="1" applyBorder="1" applyAlignment="1">
      <alignment vertical="center" shrinkToFit="1"/>
      <protection/>
    </xf>
    <xf numFmtId="0" fontId="11" fillId="0" borderId="60" xfId="67" applyFont="1" applyFill="1" applyBorder="1" applyAlignment="1">
      <alignment vertical="center" shrinkToFit="1"/>
      <protection/>
    </xf>
    <xf numFmtId="0" fontId="11" fillId="0" borderId="61" xfId="67" applyFont="1" applyFill="1" applyBorder="1" applyAlignment="1">
      <alignment vertical="center" shrinkToFit="1"/>
      <protection/>
    </xf>
    <xf numFmtId="0" fontId="4" fillId="0" borderId="15" xfId="67" applyFont="1" applyBorder="1" applyAlignment="1">
      <alignment horizontal="center" vertical="center"/>
      <protection/>
    </xf>
    <xf numFmtId="56" fontId="21" fillId="0" borderId="0" xfId="61" applyNumberFormat="1" applyFont="1" applyBorder="1" applyAlignment="1">
      <alignment vertical="center"/>
      <protection/>
    </xf>
    <xf numFmtId="0" fontId="4" fillId="0" borderId="62" xfId="67" applyFont="1" applyBorder="1" applyAlignment="1">
      <alignment horizontal="center" vertical="center"/>
      <protection/>
    </xf>
    <xf numFmtId="56" fontId="4" fillId="0" borderId="62" xfId="67" applyNumberFormat="1" applyFont="1" applyBorder="1" applyAlignment="1">
      <alignment horizontal="center" vertical="center"/>
      <protection/>
    </xf>
    <xf numFmtId="0" fontId="4" fillId="0" borderId="63" xfId="68" applyFont="1" applyFill="1" applyBorder="1" applyAlignment="1">
      <alignment horizontal="center" vertical="center"/>
      <protection/>
    </xf>
    <xf numFmtId="0" fontId="4" fillId="0" borderId="64" xfId="67" applyFont="1" applyFill="1" applyBorder="1" applyAlignment="1">
      <alignment horizontal="center" vertical="center" shrinkToFit="1"/>
      <protection/>
    </xf>
    <xf numFmtId="0" fontId="4" fillId="0" borderId="65" xfId="68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56" fontId="0" fillId="0" borderId="0" xfId="61" applyNumberFormat="1" applyFont="1" applyBorder="1" applyAlignment="1">
      <alignment vertical="center"/>
      <protection/>
    </xf>
    <xf numFmtId="49" fontId="0" fillId="0" borderId="0" xfId="61" applyNumberFormat="1" applyFont="1" applyBorder="1">
      <alignment vertical="center"/>
      <protection/>
    </xf>
    <xf numFmtId="0" fontId="17" fillId="0" borderId="0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20" fontId="0" fillId="0" borderId="27" xfId="61" applyNumberFormat="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 shrinkToFit="1"/>
      <protection/>
    </xf>
    <xf numFmtId="0" fontId="17" fillId="0" borderId="67" xfId="61" applyFont="1" applyBorder="1" applyAlignment="1">
      <alignment vertical="center"/>
      <protection/>
    </xf>
    <xf numFmtId="56" fontId="21" fillId="0" borderId="0" xfId="61" applyNumberFormat="1" applyFont="1" applyAlignment="1">
      <alignment vertical="center"/>
      <protection/>
    </xf>
    <xf numFmtId="0" fontId="21" fillId="0" borderId="67" xfId="61" applyFont="1" applyBorder="1" applyAlignment="1">
      <alignment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20" fontId="0" fillId="0" borderId="69" xfId="61" applyNumberFormat="1" applyFont="1" applyBorder="1" applyAlignment="1">
      <alignment horizontal="center" vertical="center"/>
      <protection/>
    </xf>
    <xf numFmtId="0" fontId="25" fillId="0" borderId="0" xfId="67" applyFont="1" applyBorder="1">
      <alignment vertical="center"/>
      <protection/>
    </xf>
    <xf numFmtId="0" fontId="4" fillId="0" borderId="64" xfId="67" applyFont="1" applyBorder="1" applyAlignment="1">
      <alignment horizontal="center" vertical="center"/>
      <protection/>
    </xf>
    <xf numFmtId="56" fontId="21" fillId="0" borderId="67" xfId="61" applyNumberFormat="1" applyFont="1" applyBorder="1" applyAlignment="1">
      <alignment vertical="center"/>
      <protection/>
    </xf>
    <xf numFmtId="0" fontId="0" fillId="0" borderId="72" xfId="61" applyFont="1" applyBorder="1" applyAlignment="1">
      <alignment vertical="center"/>
      <protection/>
    </xf>
    <xf numFmtId="49" fontId="0" fillId="0" borderId="72" xfId="61" applyNumberFormat="1" applyFont="1" applyBorder="1" applyAlignment="1">
      <alignment vertical="center"/>
      <protection/>
    </xf>
    <xf numFmtId="0" fontId="0" fillId="0" borderId="72" xfId="61" applyFont="1" applyBorder="1" applyAlignment="1">
      <alignment vertical="center" shrinkToFit="1"/>
      <protection/>
    </xf>
    <xf numFmtId="0" fontId="4" fillId="0" borderId="73" xfId="67" applyFont="1" applyBorder="1" applyAlignment="1">
      <alignment horizontal="center" vertical="center"/>
      <protection/>
    </xf>
    <xf numFmtId="0" fontId="8" fillId="0" borderId="73" xfId="0" applyFont="1" applyBorder="1" applyAlignment="1">
      <alignment horizontal="center" vertical="center"/>
    </xf>
    <xf numFmtId="56" fontId="4" fillId="0" borderId="73" xfId="67" applyNumberFormat="1" applyFont="1" applyBorder="1" applyAlignment="1">
      <alignment horizontal="center" vertical="center"/>
      <protection/>
    </xf>
    <xf numFmtId="0" fontId="4" fillId="0" borderId="74" xfId="68" applyFont="1" applyFill="1" applyBorder="1" applyAlignment="1">
      <alignment horizontal="center" vertical="center"/>
      <protection/>
    </xf>
    <xf numFmtId="0" fontId="4" fillId="0" borderId="75" xfId="67" applyFont="1" applyFill="1" applyBorder="1" applyAlignment="1">
      <alignment horizontal="center" vertical="center" shrinkToFit="1"/>
      <protection/>
    </xf>
    <xf numFmtId="0" fontId="4" fillId="0" borderId="76" xfId="68" applyFont="1" applyFill="1" applyBorder="1" applyAlignment="1">
      <alignment horizontal="center" vertical="center"/>
      <protection/>
    </xf>
    <xf numFmtId="0" fontId="4" fillId="0" borderId="77" xfId="67" applyFont="1" applyBorder="1" applyAlignment="1">
      <alignment horizontal="center" vertical="center"/>
      <protection/>
    </xf>
    <xf numFmtId="0" fontId="8" fillId="0" borderId="77" xfId="0" applyFont="1" applyBorder="1" applyAlignment="1">
      <alignment horizontal="center" vertical="center"/>
    </xf>
    <xf numFmtId="56" fontId="4" fillId="0" borderId="77" xfId="67" applyNumberFormat="1" applyFont="1" applyBorder="1" applyAlignment="1">
      <alignment horizontal="center" vertical="center"/>
      <protection/>
    </xf>
    <xf numFmtId="0" fontId="4" fillId="0" borderId="78" xfId="68" applyFont="1" applyFill="1" applyBorder="1" applyAlignment="1">
      <alignment horizontal="center" vertical="center"/>
      <protection/>
    </xf>
    <xf numFmtId="0" fontId="4" fillId="0" borderId="79" xfId="67" applyFont="1" applyFill="1" applyBorder="1" applyAlignment="1">
      <alignment horizontal="center" vertical="center" shrinkToFit="1"/>
      <protection/>
    </xf>
    <xf numFmtId="0" fontId="4" fillId="0" borderId="80" xfId="6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2" fillId="33" borderId="60" xfId="67" applyFont="1" applyFill="1" applyBorder="1" applyAlignment="1">
      <alignment vertical="center"/>
      <protection/>
    </xf>
    <xf numFmtId="0" fontId="12" fillId="33" borderId="61" xfId="67" applyFont="1" applyFill="1" applyBorder="1" applyAlignment="1">
      <alignment vertical="center"/>
      <protection/>
    </xf>
    <xf numFmtId="0" fontId="15" fillId="0" borderId="81" xfId="66" applyFont="1" applyFill="1" applyBorder="1" applyAlignment="1">
      <alignment vertical="center"/>
      <protection/>
    </xf>
    <xf numFmtId="0" fontId="15" fillId="0" borderId="48" xfId="66" applyFont="1" applyFill="1" applyBorder="1" applyAlignment="1">
      <alignment vertical="center"/>
      <protection/>
    </xf>
    <xf numFmtId="0" fontId="15" fillId="0" borderId="82" xfId="66" applyFont="1" applyFill="1" applyBorder="1" applyAlignment="1">
      <alignment vertical="center"/>
      <protection/>
    </xf>
    <xf numFmtId="0" fontId="15" fillId="0" borderId="83" xfId="66" applyFont="1" applyFill="1" applyBorder="1" applyAlignment="1">
      <alignment vertical="center"/>
      <protection/>
    </xf>
    <xf numFmtId="0" fontId="15" fillId="0" borderId="84" xfId="66" applyFont="1" applyFill="1" applyBorder="1" applyAlignment="1">
      <alignment vertical="center"/>
      <protection/>
    </xf>
    <xf numFmtId="0" fontId="15" fillId="0" borderId="85" xfId="66" applyFont="1" applyFill="1" applyBorder="1" applyAlignment="1">
      <alignment vertical="center"/>
      <protection/>
    </xf>
    <xf numFmtId="0" fontId="8" fillId="0" borderId="81" xfId="67" applyFont="1" applyFill="1" applyBorder="1" applyAlignment="1">
      <alignment vertical="center"/>
      <protection/>
    </xf>
    <xf numFmtId="0" fontId="8" fillId="0" borderId="82" xfId="67" applyFont="1" applyBorder="1" applyAlignment="1">
      <alignment vertical="center"/>
      <protection/>
    </xf>
    <xf numFmtId="0" fontId="8" fillId="0" borderId="82" xfId="67" applyFont="1" applyFill="1" applyBorder="1" applyAlignment="1">
      <alignment vertical="center"/>
      <protection/>
    </xf>
    <xf numFmtId="0" fontId="8" fillId="0" borderId="59" xfId="67" applyFont="1" applyBorder="1" applyAlignment="1">
      <alignment vertical="center"/>
      <protection/>
    </xf>
    <xf numFmtId="0" fontId="8" fillId="0" borderId="61" xfId="67" applyFont="1" applyBorder="1" applyAlignment="1">
      <alignment vertical="center"/>
      <protection/>
    </xf>
    <xf numFmtId="0" fontId="8" fillId="0" borderId="59" xfId="67" applyFont="1" applyFill="1" applyBorder="1" applyAlignment="1">
      <alignment vertical="center"/>
      <protection/>
    </xf>
    <xf numFmtId="0" fontId="8" fillId="0" borderId="61" xfId="67" applyFont="1" applyFill="1" applyBorder="1" applyAlignment="1">
      <alignment vertical="center"/>
      <protection/>
    </xf>
    <xf numFmtId="0" fontId="8" fillId="0" borderId="86" xfId="67" applyFont="1" applyFill="1" applyBorder="1" applyAlignment="1">
      <alignment vertical="center"/>
      <protection/>
    </xf>
    <xf numFmtId="0" fontId="8" fillId="0" borderId="87" xfId="67" applyFont="1" applyBorder="1" applyAlignment="1">
      <alignment vertical="center"/>
      <protection/>
    </xf>
    <xf numFmtId="0" fontId="8" fillId="0" borderId="88" xfId="67" applyFont="1" applyFill="1" applyBorder="1" applyAlignment="1">
      <alignment vertical="center"/>
      <protection/>
    </xf>
    <xf numFmtId="0" fontId="8" fillId="0" borderId="21" xfId="67" applyFont="1" applyBorder="1" applyAlignment="1">
      <alignment vertical="center"/>
      <protection/>
    </xf>
    <xf numFmtId="0" fontId="8" fillId="0" borderId="22" xfId="67" applyFont="1" applyBorder="1" applyAlignment="1">
      <alignment vertical="center"/>
      <protection/>
    </xf>
    <xf numFmtId="0" fontId="8" fillId="0" borderId="23" xfId="67" applyFont="1" applyFill="1" applyBorder="1" applyAlignment="1">
      <alignment vertical="center"/>
      <protection/>
    </xf>
    <xf numFmtId="0" fontId="8" fillId="0" borderId="83" xfId="67" applyFont="1" applyFill="1" applyBorder="1" applyAlignment="1">
      <alignment vertical="center"/>
      <protection/>
    </xf>
    <xf numFmtId="0" fontId="8" fillId="0" borderId="85" xfId="67" applyFont="1" applyFill="1" applyBorder="1" applyAlignment="1">
      <alignment vertical="center"/>
      <protection/>
    </xf>
    <xf numFmtId="0" fontId="8" fillId="0" borderId="84" xfId="67" applyFont="1" applyBorder="1" applyAlignment="1">
      <alignment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4" fillId="0" borderId="66" xfId="67" applyFont="1" applyFill="1" applyBorder="1" applyAlignment="1">
      <alignment horizontal="center" vertical="center"/>
      <protection/>
    </xf>
    <xf numFmtId="0" fontId="8" fillId="0" borderId="66" xfId="0" applyFont="1" applyFill="1" applyBorder="1" applyAlignment="1">
      <alignment horizontal="center" vertical="center"/>
    </xf>
    <xf numFmtId="56" fontId="4" fillId="0" borderId="66" xfId="67" applyNumberFormat="1" applyFont="1" applyFill="1" applyBorder="1" applyAlignment="1">
      <alignment horizontal="center" vertical="center"/>
      <protection/>
    </xf>
    <xf numFmtId="0" fontId="4" fillId="0" borderId="89" xfId="68" applyFont="1" applyFill="1" applyBorder="1" applyAlignment="1">
      <alignment horizontal="center" vertical="center"/>
      <protection/>
    </xf>
    <xf numFmtId="0" fontId="4" fillId="0" borderId="60" xfId="67" applyFont="1" applyFill="1" applyBorder="1" applyAlignment="1">
      <alignment horizontal="center" vertical="center" shrinkToFit="1"/>
      <protection/>
    </xf>
    <xf numFmtId="0" fontId="4" fillId="0" borderId="90" xfId="68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56" fontId="4" fillId="0" borderId="10" xfId="67" applyNumberFormat="1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56" fontId="4" fillId="0" borderId="20" xfId="67" applyNumberFormat="1" applyFont="1" applyFill="1" applyBorder="1" applyAlignment="1">
      <alignment horizontal="center" vertical="center"/>
      <protection/>
    </xf>
    <xf numFmtId="0" fontId="4" fillId="0" borderId="62" xfId="67" applyFont="1" applyFill="1" applyBorder="1" applyAlignment="1">
      <alignment horizontal="center" vertical="center"/>
      <protection/>
    </xf>
    <xf numFmtId="0" fontId="8" fillId="0" borderId="62" xfId="0" applyFont="1" applyFill="1" applyBorder="1" applyAlignment="1">
      <alignment horizontal="center" vertical="center"/>
    </xf>
    <xf numFmtId="56" fontId="4" fillId="0" borderId="62" xfId="67" applyNumberFormat="1" applyFont="1" applyFill="1" applyBorder="1" applyAlignment="1">
      <alignment horizontal="center" vertical="center"/>
      <protection/>
    </xf>
    <xf numFmtId="56" fontId="4" fillId="0" borderId="43" xfId="67" applyNumberFormat="1" applyFont="1" applyFill="1" applyBorder="1" applyAlignment="1">
      <alignment horizontal="center" vertical="center"/>
      <protection/>
    </xf>
    <xf numFmtId="56" fontId="8" fillId="0" borderId="66" xfId="68" applyNumberFormat="1" applyFont="1" applyFill="1" applyBorder="1" applyAlignment="1">
      <alignment horizontal="center" vertical="center"/>
      <protection/>
    </xf>
    <xf numFmtId="56" fontId="8" fillId="0" borderId="20" xfId="68" applyNumberFormat="1" applyFont="1" applyFill="1" applyBorder="1" applyAlignment="1">
      <alignment horizontal="center" vertical="center"/>
      <protection/>
    </xf>
    <xf numFmtId="56" fontId="8" fillId="0" borderId="59" xfId="68" applyNumberFormat="1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66" xfId="68" applyNumberFormat="1" applyFont="1" applyFill="1" applyBorder="1" applyAlignment="1">
      <alignment horizontal="center" vertical="center"/>
      <protection/>
    </xf>
    <xf numFmtId="0" fontId="9" fillId="0" borderId="19" xfId="68" applyFont="1" applyFill="1" applyBorder="1" applyAlignment="1">
      <alignment horizontal="center" vertical="center" shrinkToFit="1"/>
      <protection/>
    </xf>
    <xf numFmtId="0" fontId="9" fillId="0" borderId="40" xfId="68" applyFont="1" applyFill="1" applyBorder="1" applyAlignment="1">
      <alignment horizontal="center" vertical="center" shrinkToFit="1"/>
      <protection/>
    </xf>
    <xf numFmtId="0" fontId="9" fillId="0" borderId="91" xfId="68" applyFont="1" applyFill="1" applyBorder="1" applyAlignment="1">
      <alignment horizontal="center" vertical="center" shrinkToFit="1"/>
      <protection/>
    </xf>
    <xf numFmtId="0" fontId="11" fillId="0" borderId="81" xfId="68" applyFont="1" applyFill="1" applyBorder="1" applyAlignment="1">
      <alignment horizontal="center" vertical="center" shrinkToFit="1"/>
      <protection/>
    </xf>
    <xf numFmtId="0" fontId="11" fillId="0" borderId="48" xfId="68" applyFont="1" applyFill="1" applyBorder="1" applyAlignment="1">
      <alignment horizontal="center" vertical="center" shrinkToFit="1"/>
      <protection/>
    </xf>
    <xf numFmtId="0" fontId="11" fillId="0" borderId="82" xfId="68" applyFont="1" applyFill="1" applyBorder="1" applyAlignment="1">
      <alignment horizontal="center" vertical="center" shrinkToFit="1"/>
      <protection/>
    </xf>
    <xf numFmtId="0" fontId="11" fillId="0" borderId="92" xfId="68" applyFont="1" applyFill="1" applyBorder="1" applyAlignment="1">
      <alignment horizontal="center" vertical="center" shrinkToFit="1"/>
      <protection/>
    </xf>
    <xf numFmtId="0" fontId="11" fillId="0" borderId="93" xfId="68" applyFont="1" applyFill="1" applyBorder="1" applyAlignment="1">
      <alignment horizontal="center" vertical="center" shrinkToFit="1"/>
      <protection/>
    </xf>
    <xf numFmtId="0" fontId="11" fillId="0" borderId="94" xfId="68" applyFont="1" applyFill="1" applyBorder="1" applyAlignment="1">
      <alignment horizontal="center" vertical="center" shrinkToFit="1"/>
      <protection/>
    </xf>
    <xf numFmtId="0" fontId="8" fillId="0" borderId="81" xfId="67" applyFont="1" applyFill="1" applyBorder="1" applyAlignment="1">
      <alignment horizontal="center" vertical="center"/>
      <protection/>
    </xf>
    <xf numFmtId="0" fontId="8" fillId="0" borderId="82" xfId="67" applyFont="1" applyBorder="1">
      <alignment vertical="center"/>
      <protection/>
    </xf>
    <xf numFmtId="0" fontId="8" fillId="0" borderId="59" xfId="67" applyFont="1" applyBorder="1">
      <alignment vertical="center"/>
      <protection/>
    </xf>
    <xf numFmtId="0" fontId="8" fillId="0" borderId="61" xfId="67" applyFont="1" applyBorder="1">
      <alignment vertical="center"/>
      <protection/>
    </xf>
    <xf numFmtId="0" fontId="4" fillId="0" borderId="95" xfId="68" applyFont="1" applyFill="1" applyBorder="1" applyAlignment="1">
      <alignment horizontal="center" vertical="center"/>
      <protection/>
    </xf>
    <xf numFmtId="0" fontId="8" fillId="0" borderId="96" xfId="68" applyFont="1" applyFill="1" applyBorder="1">
      <alignment/>
      <protection/>
    </xf>
    <xf numFmtId="0" fontId="8" fillId="0" borderId="16" xfId="68" applyFont="1" applyFill="1" applyBorder="1">
      <alignment/>
      <protection/>
    </xf>
    <xf numFmtId="0" fontId="4" fillId="0" borderId="97" xfId="68" applyFont="1" applyFill="1" applyBorder="1" applyAlignment="1">
      <alignment horizontal="center" vertical="center"/>
      <protection/>
    </xf>
    <xf numFmtId="0" fontId="8" fillId="0" borderId="98" xfId="68" applyFont="1" applyFill="1" applyBorder="1">
      <alignment/>
      <protection/>
    </xf>
    <xf numFmtId="0" fontId="8" fillId="0" borderId="89" xfId="68" applyFont="1" applyFill="1" applyBorder="1">
      <alignment/>
      <protection/>
    </xf>
    <xf numFmtId="0" fontId="8" fillId="0" borderId="82" xfId="67" applyFont="1" applyFill="1" applyBorder="1" applyAlignment="1">
      <alignment horizontal="center" vertical="center"/>
      <protection/>
    </xf>
    <xf numFmtId="0" fontId="8" fillId="0" borderId="59" xfId="67" applyFont="1" applyFill="1" applyBorder="1" applyAlignment="1">
      <alignment horizontal="center" vertical="center"/>
      <protection/>
    </xf>
    <xf numFmtId="0" fontId="8" fillId="0" borderId="61" xfId="67" applyFont="1" applyFill="1" applyBorder="1" applyAlignment="1">
      <alignment horizontal="center" vertical="center"/>
      <protection/>
    </xf>
    <xf numFmtId="0" fontId="10" fillId="0" borderId="99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/>
      <protection/>
    </xf>
    <xf numFmtId="0" fontId="10" fillId="0" borderId="95" xfId="67" applyFont="1" applyFill="1" applyBorder="1" applyAlignment="1">
      <alignment horizontal="center" vertical="center"/>
      <protection/>
    </xf>
    <xf numFmtId="0" fontId="10" fillId="0" borderId="19" xfId="67" applyFont="1" applyFill="1" applyBorder="1" applyAlignment="1">
      <alignment horizontal="center" vertical="center" shrinkToFit="1"/>
      <protection/>
    </xf>
    <xf numFmtId="0" fontId="10" fillId="0" borderId="40" xfId="67" applyFont="1" applyFill="1" applyBorder="1" applyAlignment="1">
      <alignment horizontal="center" vertical="center" shrinkToFit="1"/>
      <protection/>
    </xf>
    <xf numFmtId="0" fontId="10" fillId="0" borderId="91" xfId="67" applyFont="1" applyFill="1" applyBorder="1" applyAlignment="1">
      <alignment horizontal="center" vertical="center" shrinkToFit="1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40" xfId="67" applyFont="1" applyBorder="1" applyAlignment="1">
      <alignment horizontal="center" vertical="center"/>
      <protection/>
    </xf>
    <xf numFmtId="0" fontId="4" fillId="0" borderId="91" xfId="67" applyFont="1" applyBorder="1" applyAlignment="1">
      <alignment horizontal="center" vertical="center"/>
      <protection/>
    </xf>
    <xf numFmtId="0" fontId="4" fillId="0" borderId="100" xfId="68" applyFont="1" applyFill="1" applyBorder="1" applyAlignment="1">
      <alignment horizontal="center" vertical="center"/>
      <protection/>
    </xf>
    <xf numFmtId="0" fontId="8" fillId="0" borderId="101" xfId="68" applyFont="1" applyFill="1" applyBorder="1">
      <alignment/>
      <protection/>
    </xf>
    <xf numFmtId="0" fontId="8" fillId="0" borderId="12" xfId="68" applyFont="1" applyFill="1" applyBorder="1">
      <alignment/>
      <protection/>
    </xf>
    <xf numFmtId="0" fontId="9" fillId="0" borderId="81" xfId="67" applyFont="1" applyFill="1" applyBorder="1" applyAlignment="1">
      <alignment horizontal="center" vertical="center" shrinkToFit="1"/>
      <protection/>
    </xf>
    <xf numFmtId="0" fontId="9" fillId="0" borderId="48" xfId="67" applyFont="1" applyFill="1" applyBorder="1" applyAlignment="1">
      <alignment horizontal="center" vertical="center" shrinkToFit="1"/>
      <protection/>
    </xf>
    <xf numFmtId="0" fontId="9" fillId="0" borderId="82" xfId="67" applyFont="1" applyFill="1" applyBorder="1" applyAlignment="1">
      <alignment horizontal="center" vertical="center" shrinkToFit="1"/>
      <protection/>
    </xf>
    <xf numFmtId="0" fontId="9" fillId="0" borderId="59" xfId="67" applyFont="1" applyFill="1" applyBorder="1" applyAlignment="1">
      <alignment horizontal="center" vertical="center" shrinkToFit="1"/>
      <protection/>
    </xf>
    <xf numFmtId="0" fontId="9" fillId="0" borderId="60" xfId="67" applyFont="1" applyFill="1" applyBorder="1" applyAlignment="1">
      <alignment horizontal="center" vertical="center" shrinkToFit="1"/>
      <protection/>
    </xf>
    <xf numFmtId="0" fontId="9" fillId="0" borderId="61" xfId="67" applyFont="1" applyFill="1" applyBorder="1" applyAlignment="1">
      <alignment horizontal="center" vertical="center" shrinkToFit="1"/>
      <protection/>
    </xf>
    <xf numFmtId="0" fontId="9" fillId="0" borderId="81" xfId="68" applyFont="1" applyFill="1" applyBorder="1" applyAlignment="1">
      <alignment horizontal="center" vertical="center" shrinkToFit="1"/>
      <protection/>
    </xf>
    <xf numFmtId="0" fontId="9" fillId="0" borderId="48" xfId="68" applyFont="1" applyFill="1" applyBorder="1" applyAlignment="1">
      <alignment horizontal="center" vertical="center" shrinkToFit="1"/>
      <protection/>
    </xf>
    <xf numFmtId="0" fontId="9" fillId="0" borderId="82" xfId="68" applyFont="1" applyFill="1" applyBorder="1" applyAlignment="1">
      <alignment horizontal="center" vertical="center" shrinkToFit="1"/>
      <protection/>
    </xf>
    <xf numFmtId="0" fontId="9" fillId="0" borderId="59" xfId="68" applyFont="1" applyFill="1" applyBorder="1" applyAlignment="1">
      <alignment horizontal="center" vertical="center" shrinkToFit="1"/>
      <protection/>
    </xf>
    <xf numFmtId="0" fontId="9" fillId="0" borderId="60" xfId="68" applyFont="1" applyFill="1" applyBorder="1" applyAlignment="1">
      <alignment horizontal="center" vertical="center" shrinkToFit="1"/>
      <protection/>
    </xf>
    <xf numFmtId="0" fontId="9" fillId="0" borderId="61" xfId="68" applyFont="1" applyFill="1" applyBorder="1" applyAlignment="1">
      <alignment horizontal="center" vertical="center" shrinkToFit="1"/>
      <protection/>
    </xf>
    <xf numFmtId="20" fontId="11" fillId="0" borderId="102" xfId="65" applyNumberFormat="1" applyFont="1" applyFill="1" applyBorder="1" applyAlignment="1">
      <alignment horizontal="center" vertical="center"/>
      <protection/>
    </xf>
    <xf numFmtId="20" fontId="11" fillId="0" borderId="103" xfId="65" applyNumberFormat="1" applyFont="1" applyFill="1" applyBorder="1" applyAlignment="1">
      <alignment horizontal="center" vertical="center"/>
      <protection/>
    </xf>
    <xf numFmtId="0" fontId="4" fillId="0" borderId="102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10" fillId="0" borderId="95" xfId="68" applyFont="1" applyFill="1" applyBorder="1" applyAlignment="1">
      <alignment horizontal="center" vertical="center"/>
      <protection/>
    </xf>
    <xf numFmtId="0" fontId="29" fillId="0" borderId="96" xfId="68" applyFont="1" applyFill="1" applyBorder="1">
      <alignment/>
      <protection/>
    </xf>
    <xf numFmtId="0" fontId="29" fillId="0" borderId="16" xfId="68" applyFont="1" applyFill="1" applyBorder="1">
      <alignment/>
      <protection/>
    </xf>
    <xf numFmtId="0" fontId="4" fillId="0" borderId="104" xfId="68" applyFont="1" applyFill="1" applyBorder="1" applyAlignment="1">
      <alignment horizontal="center" vertical="center"/>
      <protection/>
    </xf>
    <xf numFmtId="0" fontId="8" fillId="0" borderId="105" xfId="68" applyFont="1" applyFill="1" applyBorder="1">
      <alignment/>
      <protection/>
    </xf>
    <xf numFmtId="0" fontId="8" fillId="0" borderId="39" xfId="68" applyFont="1" applyFill="1" applyBorder="1">
      <alignment/>
      <protection/>
    </xf>
    <xf numFmtId="0" fontId="10" fillId="0" borderId="19" xfId="67" applyFont="1" applyFill="1" applyBorder="1" applyAlignment="1">
      <alignment horizontal="center" vertical="center"/>
      <protection/>
    </xf>
    <xf numFmtId="0" fontId="10" fillId="0" borderId="40" xfId="67" applyFont="1" applyFill="1" applyBorder="1" applyAlignment="1">
      <alignment horizontal="center" vertical="center"/>
      <protection/>
    </xf>
    <xf numFmtId="0" fontId="10" fillId="0" borderId="104" xfId="67" applyFont="1" applyFill="1" applyBorder="1" applyAlignment="1">
      <alignment horizontal="center" vertical="center"/>
      <protection/>
    </xf>
    <xf numFmtId="0" fontId="10" fillId="0" borderId="102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100" xfId="67" applyFont="1" applyFill="1" applyBorder="1" applyAlignment="1">
      <alignment horizontal="center" vertical="center"/>
      <protection/>
    </xf>
    <xf numFmtId="0" fontId="28" fillId="0" borderId="59" xfId="67" applyFont="1" applyFill="1" applyBorder="1" applyAlignment="1">
      <alignment horizontal="center" vertical="center"/>
      <protection/>
    </xf>
    <xf numFmtId="0" fontId="28" fillId="0" borderId="60" xfId="67" applyFont="1" applyFill="1" applyBorder="1" applyAlignment="1">
      <alignment horizontal="center" vertical="center"/>
      <protection/>
    </xf>
    <xf numFmtId="0" fontId="28" fillId="0" borderId="97" xfId="67" applyFont="1" applyFill="1" applyBorder="1" applyAlignment="1">
      <alignment horizontal="center" vertical="center"/>
      <protection/>
    </xf>
    <xf numFmtId="0" fontId="28" fillId="0" borderId="19" xfId="67" applyFont="1" applyFill="1" applyBorder="1" applyAlignment="1">
      <alignment horizontal="center" vertical="center"/>
      <protection/>
    </xf>
    <xf numFmtId="0" fontId="28" fillId="0" borderId="40" xfId="67" applyFont="1" applyFill="1" applyBorder="1" applyAlignment="1">
      <alignment horizontal="center" vertical="center"/>
      <protection/>
    </xf>
    <xf numFmtId="0" fontId="28" fillId="0" borderId="104" xfId="67" applyFont="1" applyFill="1" applyBorder="1" applyAlignment="1">
      <alignment horizontal="center" vertical="center"/>
      <protection/>
    </xf>
    <xf numFmtId="0" fontId="4" fillId="0" borderId="99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20" fontId="9" fillId="0" borderId="99" xfId="65" applyNumberFormat="1" applyFont="1" applyFill="1" applyBorder="1" applyAlignment="1">
      <alignment horizontal="center" vertical="center"/>
      <protection/>
    </xf>
    <xf numFmtId="20" fontId="9" fillId="0" borderId="106" xfId="65" applyNumberFormat="1" applyFont="1" applyFill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7" fillId="34" borderId="60" xfId="67" applyFont="1" applyFill="1" applyBorder="1" applyAlignment="1">
      <alignment horizontal="center" vertical="center"/>
      <protection/>
    </xf>
    <xf numFmtId="20" fontId="4" fillId="0" borderId="81" xfId="67" applyNumberFormat="1" applyFont="1" applyBorder="1" applyAlignment="1">
      <alignment horizontal="center" vertical="center"/>
      <protection/>
    </xf>
    <xf numFmtId="20" fontId="4" fillId="0" borderId="82" xfId="67" applyNumberFormat="1" applyFont="1" applyBorder="1" applyAlignment="1">
      <alignment horizontal="center" vertical="center"/>
      <protection/>
    </xf>
    <xf numFmtId="0" fontId="4" fillId="0" borderId="81" xfId="67" applyFont="1" applyBorder="1" applyAlignment="1">
      <alignment horizontal="center" vertical="center"/>
      <protection/>
    </xf>
    <xf numFmtId="0" fontId="4" fillId="0" borderId="48" xfId="67" applyFont="1" applyBorder="1" applyAlignment="1">
      <alignment horizontal="center" vertical="center"/>
      <protection/>
    </xf>
    <xf numFmtId="0" fontId="4" fillId="0" borderId="82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20" fontId="9" fillId="0" borderId="102" xfId="65" applyNumberFormat="1" applyFont="1" applyFill="1" applyBorder="1" applyAlignment="1">
      <alignment horizontal="center" vertical="center"/>
      <protection/>
    </xf>
    <xf numFmtId="20" fontId="9" fillId="0" borderId="103" xfId="65" applyNumberFormat="1" applyFont="1" applyFill="1" applyBorder="1" applyAlignment="1">
      <alignment horizontal="center" vertical="center"/>
      <protection/>
    </xf>
    <xf numFmtId="0" fontId="0" fillId="0" borderId="91" xfId="67" applyBorder="1">
      <alignment vertical="center"/>
      <protection/>
    </xf>
    <xf numFmtId="20" fontId="11" fillId="0" borderId="99" xfId="65" applyNumberFormat="1" applyFont="1" applyFill="1" applyBorder="1" applyAlignment="1">
      <alignment horizontal="center" vertical="center"/>
      <protection/>
    </xf>
    <xf numFmtId="20" fontId="11" fillId="0" borderId="106" xfId="65" applyNumberFormat="1" applyFont="1" applyFill="1" applyBorder="1" applyAlignment="1">
      <alignment horizontal="center" vertical="center"/>
      <protection/>
    </xf>
    <xf numFmtId="0" fontId="10" fillId="0" borderId="107" xfId="67" applyFont="1" applyFill="1" applyBorder="1" applyAlignment="1">
      <alignment horizontal="center" vertical="center"/>
      <protection/>
    </xf>
    <xf numFmtId="0" fontId="10" fillId="0" borderId="106" xfId="67" applyFont="1" applyFill="1" applyBorder="1" applyAlignment="1">
      <alignment horizontal="center" vertical="center"/>
      <protection/>
    </xf>
    <xf numFmtId="0" fontId="10" fillId="0" borderId="108" xfId="67" applyFont="1" applyFill="1" applyBorder="1" applyAlignment="1">
      <alignment horizontal="center" vertical="center"/>
      <protection/>
    </xf>
    <xf numFmtId="0" fontId="10" fillId="0" borderId="103" xfId="67" applyFont="1" applyFill="1" applyBorder="1" applyAlignment="1">
      <alignment horizontal="center" vertical="center"/>
      <protection/>
    </xf>
    <xf numFmtId="0" fontId="15" fillId="0" borderId="83" xfId="66" applyFont="1" applyFill="1" applyBorder="1" applyAlignment="1">
      <alignment horizontal="center" vertical="center"/>
      <protection/>
    </xf>
    <xf numFmtId="0" fontId="15" fillId="0" borderId="84" xfId="66" applyFont="1" applyFill="1" applyBorder="1" applyAlignment="1">
      <alignment horizontal="center" vertical="center"/>
      <protection/>
    </xf>
    <xf numFmtId="0" fontId="15" fillId="0" borderId="85" xfId="66" applyFont="1" applyFill="1" applyBorder="1" applyAlignment="1">
      <alignment horizontal="center" vertical="center"/>
      <protection/>
    </xf>
    <xf numFmtId="0" fontId="12" fillId="34" borderId="0" xfId="67" applyFont="1" applyFill="1" applyBorder="1" applyAlignment="1">
      <alignment horizontal="center" vertical="center"/>
      <protection/>
    </xf>
    <xf numFmtId="0" fontId="12" fillId="34" borderId="109" xfId="67" applyFont="1" applyFill="1" applyBorder="1" applyAlignment="1">
      <alignment horizontal="center" vertical="center"/>
      <protection/>
    </xf>
    <xf numFmtId="0" fontId="4" fillId="0" borderId="110" xfId="67" applyFont="1" applyFill="1" applyBorder="1" applyAlignment="1">
      <alignment horizontal="center" vertical="center"/>
      <protection/>
    </xf>
    <xf numFmtId="0" fontId="4" fillId="0" borderId="111" xfId="67" applyFont="1" applyFill="1" applyBorder="1" applyAlignment="1">
      <alignment horizontal="center" vertical="center"/>
      <protection/>
    </xf>
    <xf numFmtId="0" fontId="4" fillId="0" borderId="112" xfId="65" applyFont="1" applyFill="1" applyBorder="1" applyAlignment="1">
      <alignment horizontal="center" vertical="center" shrinkToFit="1"/>
      <protection/>
    </xf>
    <xf numFmtId="0" fontId="4" fillId="0" borderId="113" xfId="65" applyFont="1" applyFill="1" applyBorder="1" applyAlignment="1">
      <alignment horizontal="center" vertical="center" shrinkToFit="1"/>
      <protection/>
    </xf>
    <xf numFmtId="0" fontId="4" fillId="0" borderId="20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9" fillId="0" borderId="112" xfId="65" applyFont="1" applyFill="1" applyBorder="1" applyAlignment="1">
      <alignment horizontal="center" vertical="center" shrinkToFit="1"/>
      <protection/>
    </xf>
    <xf numFmtId="0" fontId="9" fillId="0" borderId="113" xfId="65" applyFont="1" applyFill="1" applyBorder="1" applyAlignment="1">
      <alignment horizontal="center" vertical="center" shrinkToFit="1"/>
      <protection/>
    </xf>
    <xf numFmtId="0" fontId="7" fillId="33" borderId="60" xfId="67" applyFont="1" applyFill="1" applyBorder="1" applyAlignment="1">
      <alignment horizontal="center" vertical="center"/>
      <protection/>
    </xf>
    <xf numFmtId="20" fontId="8" fillId="0" borderId="59" xfId="65" applyNumberFormat="1" applyFont="1" applyFill="1" applyBorder="1" applyAlignment="1">
      <alignment horizontal="center" vertical="center"/>
      <protection/>
    </xf>
    <xf numFmtId="20" fontId="8" fillId="0" borderId="61" xfId="65" applyNumberFormat="1" applyFont="1" applyFill="1" applyBorder="1" applyAlignment="1">
      <alignment horizontal="center" vertical="center"/>
      <protection/>
    </xf>
    <xf numFmtId="0" fontId="4" fillId="0" borderId="59" xfId="68" applyFont="1" applyFill="1" applyBorder="1" applyAlignment="1">
      <alignment horizontal="center" vertical="center"/>
      <protection/>
    </xf>
    <xf numFmtId="0" fontId="4" fillId="0" borderId="60" xfId="68" applyFont="1" applyFill="1" applyBorder="1" applyAlignment="1">
      <alignment horizontal="center" vertical="center"/>
      <protection/>
    </xf>
    <xf numFmtId="0" fontId="10" fillId="0" borderId="59" xfId="67" applyFont="1" applyFill="1" applyBorder="1" applyAlignment="1">
      <alignment horizontal="center" vertical="center"/>
      <protection/>
    </xf>
    <xf numFmtId="0" fontId="10" fillId="0" borderId="60" xfId="67" applyFont="1" applyFill="1" applyBorder="1" applyAlignment="1">
      <alignment horizontal="center" vertical="center"/>
      <protection/>
    </xf>
    <xf numFmtId="0" fontId="10" fillId="0" borderId="97" xfId="67" applyFont="1" applyFill="1" applyBorder="1" applyAlignment="1">
      <alignment horizontal="center" vertical="center"/>
      <protection/>
    </xf>
    <xf numFmtId="20" fontId="8" fillId="0" borderId="19" xfId="65" applyNumberFormat="1" applyFont="1" applyFill="1" applyBorder="1" applyAlignment="1">
      <alignment horizontal="center" vertical="center"/>
      <protection/>
    </xf>
    <xf numFmtId="20" fontId="8" fillId="0" borderId="91" xfId="65" applyNumberFormat="1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40" xfId="68" applyFont="1" applyFill="1" applyBorder="1" applyAlignment="1">
      <alignment horizontal="center" vertical="center"/>
      <protection/>
    </xf>
    <xf numFmtId="0" fontId="10" fillId="0" borderId="114" xfId="67" applyFont="1" applyFill="1" applyBorder="1" applyAlignment="1">
      <alignment horizontal="center" vertical="center"/>
      <protection/>
    </xf>
    <xf numFmtId="0" fontId="10" fillId="0" borderId="61" xfId="67" applyFont="1" applyFill="1" applyBorder="1" applyAlignment="1">
      <alignment horizontal="center" vertical="center"/>
      <protection/>
    </xf>
    <xf numFmtId="0" fontId="10" fillId="0" borderId="115" xfId="67" applyFont="1" applyFill="1" applyBorder="1" applyAlignment="1">
      <alignment horizontal="center" vertical="center"/>
      <protection/>
    </xf>
    <xf numFmtId="0" fontId="10" fillId="0" borderId="91" xfId="67" applyFont="1" applyFill="1" applyBorder="1" applyAlignment="1">
      <alignment horizontal="center" vertical="center"/>
      <protection/>
    </xf>
    <xf numFmtId="0" fontId="9" fillId="0" borderId="102" xfId="68" applyFont="1" applyFill="1" applyBorder="1" applyAlignment="1">
      <alignment horizontal="center" vertical="center" shrinkToFi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103" xfId="68" applyFont="1" applyFill="1" applyBorder="1" applyAlignment="1">
      <alignment horizontal="center" vertical="center" shrinkToFit="1"/>
      <protection/>
    </xf>
    <xf numFmtId="0" fontId="9" fillId="0" borderId="99" xfId="68" applyFont="1" applyFill="1" applyBorder="1" applyAlignment="1">
      <alignment horizontal="center" vertical="center" shrinkToFit="1"/>
      <protection/>
    </xf>
    <xf numFmtId="0" fontId="9" fillId="0" borderId="17" xfId="68" applyFont="1" applyFill="1" applyBorder="1" applyAlignment="1">
      <alignment horizontal="center" vertical="center" shrinkToFit="1"/>
      <protection/>
    </xf>
    <xf numFmtId="0" fontId="9" fillId="0" borderId="106" xfId="68" applyFont="1" applyFill="1" applyBorder="1" applyAlignment="1">
      <alignment horizontal="center" vertical="center" shrinkToFit="1"/>
      <protection/>
    </xf>
    <xf numFmtId="20" fontId="8" fillId="0" borderId="99" xfId="65" applyNumberFormat="1" applyFont="1" applyFill="1" applyBorder="1" applyAlignment="1">
      <alignment horizontal="center" vertical="center"/>
      <protection/>
    </xf>
    <xf numFmtId="20" fontId="8" fillId="0" borderId="106" xfId="65" applyNumberFormat="1" applyFont="1" applyFill="1" applyBorder="1" applyAlignment="1">
      <alignment horizontal="center" vertical="center"/>
      <protection/>
    </xf>
    <xf numFmtId="0" fontId="28" fillId="0" borderId="108" xfId="67" applyFont="1" applyFill="1" applyBorder="1" applyAlignment="1">
      <alignment horizontal="center" vertical="center"/>
      <protection/>
    </xf>
    <xf numFmtId="0" fontId="28" fillId="0" borderId="13" xfId="67" applyFont="1" applyFill="1" applyBorder="1" applyAlignment="1">
      <alignment horizontal="center" vertical="center"/>
      <protection/>
    </xf>
    <xf numFmtId="0" fontId="28" fillId="0" borderId="103" xfId="67" applyFont="1" applyFill="1" applyBorder="1" applyAlignment="1">
      <alignment horizontal="center" vertical="center"/>
      <protection/>
    </xf>
    <xf numFmtId="20" fontId="8" fillId="0" borderId="102" xfId="65" applyNumberFormat="1" applyFont="1" applyFill="1" applyBorder="1" applyAlignment="1">
      <alignment horizontal="center" vertical="center"/>
      <protection/>
    </xf>
    <xf numFmtId="20" fontId="8" fillId="0" borderId="103" xfId="65" applyNumberFormat="1" applyFont="1" applyFill="1" applyBorder="1" applyAlignment="1">
      <alignment horizontal="center" vertical="center"/>
      <protection/>
    </xf>
    <xf numFmtId="0" fontId="10" fillId="0" borderId="19" xfId="68" applyFont="1" applyFill="1" applyBorder="1" applyAlignment="1">
      <alignment horizontal="center" vertical="center"/>
      <protection/>
    </xf>
    <xf numFmtId="0" fontId="10" fillId="0" borderId="40" xfId="68" applyFont="1" applyFill="1" applyBorder="1" applyAlignment="1">
      <alignment horizontal="center" vertical="center"/>
      <protection/>
    </xf>
    <xf numFmtId="0" fontId="28" fillId="0" borderId="107" xfId="67" applyFont="1" applyFill="1" applyBorder="1" applyAlignment="1">
      <alignment horizontal="center" vertical="center"/>
      <protection/>
    </xf>
    <xf numFmtId="0" fontId="28" fillId="0" borderId="17" xfId="67" applyFont="1" applyFill="1" applyBorder="1" applyAlignment="1">
      <alignment horizontal="center" vertical="center"/>
      <protection/>
    </xf>
    <xf numFmtId="0" fontId="28" fillId="0" borderId="106" xfId="67" applyFont="1" applyFill="1" applyBorder="1" applyAlignment="1">
      <alignment horizontal="center" vertical="center"/>
      <protection/>
    </xf>
    <xf numFmtId="0" fontId="10" fillId="0" borderId="100" xfId="68" applyFont="1" applyFill="1" applyBorder="1" applyAlignment="1">
      <alignment horizontal="center" vertical="center"/>
      <protection/>
    </xf>
    <xf numFmtId="0" fontId="29" fillId="0" borderId="101" xfId="68" applyFont="1" applyFill="1" applyBorder="1">
      <alignment/>
      <protection/>
    </xf>
    <xf numFmtId="0" fontId="29" fillId="0" borderId="12" xfId="68" applyFont="1" applyFill="1" applyBorder="1">
      <alignment/>
      <protection/>
    </xf>
    <xf numFmtId="0" fontId="4" fillId="0" borderId="116" xfId="65" applyFont="1" applyFill="1" applyBorder="1" applyAlignment="1">
      <alignment horizontal="center" vertical="center" shrinkToFit="1"/>
      <protection/>
    </xf>
    <xf numFmtId="0" fontId="12" fillId="33" borderId="0" xfId="67" applyFont="1" applyFill="1" applyBorder="1" applyAlignment="1">
      <alignment horizontal="center" vertical="center"/>
      <protection/>
    </xf>
    <xf numFmtId="0" fontId="12" fillId="33" borderId="109" xfId="67" applyFont="1" applyFill="1" applyBorder="1" applyAlignment="1">
      <alignment horizontal="center" vertical="center"/>
      <protection/>
    </xf>
    <xf numFmtId="0" fontId="4" fillId="0" borderId="24" xfId="67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40" xfId="67" applyFont="1" applyFill="1" applyBorder="1" applyAlignment="1">
      <alignment horizontal="center" vertical="center"/>
      <protection/>
    </xf>
    <xf numFmtId="0" fontId="8" fillId="0" borderId="104" xfId="67" applyFont="1" applyFill="1" applyBorder="1" applyAlignment="1">
      <alignment horizontal="center" vertical="center"/>
      <protection/>
    </xf>
    <xf numFmtId="20" fontId="9" fillId="0" borderId="19" xfId="65" applyNumberFormat="1" applyFont="1" applyFill="1" applyBorder="1" applyAlignment="1">
      <alignment horizontal="center" vertical="center"/>
      <protection/>
    </xf>
    <xf numFmtId="20" fontId="9" fillId="0" borderId="91" xfId="65" applyNumberFormat="1" applyFont="1" applyFill="1" applyBorder="1" applyAlignment="1">
      <alignment horizontal="center" vertical="center"/>
      <protection/>
    </xf>
    <xf numFmtId="0" fontId="8" fillId="0" borderId="115" xfId="67" applyFont="1" applyFill="1" applyBorder="1" applyAlignment="1">
      <alignment horizontal="center" vertical="center"/>
      <protection/>
    </xf>
    <xf numFmtId="0" fontId="8" fillId="0" borderId="91" xfId="67" applyFont="1" applyFill="1" applyBorder="1" applyAlignment="1">
      <alignment horizontal="center" vertical="center"/>
      <protection/>
    </xf>
    <xf numFmtId="0" fontId="4" fillId="0" borderId="117" xfId="68" applyFont="1" applyFill="1" applyBorder="1" applyAlignment="1">
      <alignment horizontal="center" vertical="center"/>
      <protection/>
    </xf>
    <xf numFmtId="0" fontId="8" fillId="0" borderId="118" xfId="68" applyFont="1" applyFill="1" applyBorder="1">
      <alignment/>
      <protection/>
    </xf>
    <xf numFmtId="0" fontId="8" fillId="0" borderId="45" xfId="68" applyFont="1" applyFill="1" applyBorder="1">
      <alignment/>
      <protection/>
    </xf>
    <xf numFmtId="0" fontId="10" fillId="0" borderId="119" xfId="67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>
      <alignment horizontal="center" vertical="center"/>
      <protection/>
    </xf>
    <xf numFmtId="0" fontId="10" fillId="0" borderId="109" xfId="67" applyFont="1" applyFill="1" applyBorder="1" applyAlignment="1">
      <alignment horizontal="center" vertical="center"/>
      <protection/>
    </xf>
    <xf numFmtId="0" fontId="10" fillId="0" borderId="24" xfId="67" applyFont="1" applyFill="1" applyBorder="1" applyAlignment="1">
      <alignment horizontal="center" vertical="center"/>
      <protection/>
    </xf>
    <xf numFmtId="0" fontId="10" fillId="0" borderId="117" xfId="67" applyFont="1" applyFill="1" applyBorder="1" applyAlignment="1">
      <alignment horizontal="center" vertical="center"/>
      <protection/>
    </xf>
    <xf numFmtId="20" fontId="9" fillId="0" borderId="24" xfId="65" applyNumberFormat="1" applyFont="1" applyFill="1" applyBorder="1" applyAlignment="1">
      <alignment horizontal="center" vertical="center"/>
      <protection/>
    </xf>
    <xf numFmtId="20" fontId="9" fillId="0" borderId="109" xfId="65" applyNumberFormat="1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20" fontId="4" fillId="0" borderId="19" xfId="67" applyNumberFormat="1" applyFont="1" applyBorder="1" applyAlignment="1">
      <alignment horizontal="center" vertical="center"/>
      <protection/>
    </xf>
    <xf numFmtId="20" fontId="4" fillId="0" borderId="91" xfId="67" applyNumberFormat="1" applyFont="1" applyBorder="1" applyAlignment="1">
      <alignment horizontal="center" vertical="center"/>
      <protection/>
    </xf>
    <xf numFmtId="0" fontId="4" fillId="0" borderId="107" xfId="68" applyFont="1" applyFill="1" applyBorder="1" applyAlignment="1">
      <alignment horizontal="center" vertical="center"/>
      <protection/>
    </xf>
    <xf numFmtId="0" fontId="4" fillId="0" borderId="106" xfId="68" applyFont="1" applyFill="1" applyBorder="1" applyAlignment="1">
      <alignment horizontal="center" vertical="center"/>
      <protection/>
    </xf>
    <xf numFmtId="0" fontId="4" fillId="0" borderId="108" xfId="68" applyFont="1" applyFill="1" applyBorder="1" applyAlignment="1">
      <alignment horizontal="center" vertical="center"/>
      <protection/>
    </xf>
    <xf numFmtId="0" fontId="4" fillId="0" borderId="103" xfId="68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4" fillId="35" borderId="20" xfId="67" applyFont="1" applyFill="1" applyBorder="1" applyAlignment="1">
      <alignment horizontal="center" vertical="center"/>
      <protection/>
    </xf>
    <xf numFmtId="0" fontId="11" fillId="0" borderId="59" xfId="68" applyFont="1" applyFill="1" applyBorder="1" applyAlignment="1">
      <alignment horizontal="center" vertical="center" shrinkToFit="1"/>
      <protection/>
    </xf>
    <xf numFmtId="0" fontId="11" fillId="0" borderId="60" xfId="68" applyFont="1" applyFill="1" applyBorder="1" applyAlignment="1">
      <alignment horizontal="center" vertical="center" shrinkToFit="1"/>
      <protection/>
    </xf>
    <xf numFmtId="0" fontId="11" fillId="0" borderId="61" xfId="68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8" fillId="0" borderId="19" xfId="67" applyFont="1" applyBorder="1" applyAlignment="1">
      <alignment horizontal="center" vertical="center"/>
      <protection/>
    </xf>
    <xf numFmtId="0" fontId="8" fillId="0" borderId="91" xfId="67" applyFont="1" applyBorder="1" applyAlignment="1">
      <alignment horizontal="center" vertical="center"/>
      <protection/>
    </xf>
    <xf numFmtId="0" fontId="8" fillId="0" borderId="40" xfId="67" applyFont="1" applyBorder="1" applyAlignment="1">
      <alignment horizontal="center" vertical="center"/>
      <protection/>
    </xf>
    <xf numFmtId="0" fontId="8" fillId="0" borderId="48" xfId="67" applyFont="1" applyFill="1" applyBorder="1" applyAlignment="1">
      <alignment horizontal="center" vertical="center"/>
      <protection/>
    </xf>
    <xf numFmtId="0" fontId="8" fillId="0" borderId="60" xfId="67" applyFont="1" applyFill="1" applyBorder="1" applyAlignment="1">
      <alignment horizontal="center" vertical="center"/>
      <protection/>
    </xf>
    <xf numFmtId="0" fontId="9" fillId="0" borderId="120" xfId="65" applyFont="1" applyFill="1" applyBorder="1" applyAlignment="1">
      <alignment horizontal="center" vertical="center" shrinkToFit="1"/>
      <protection/>
    </xf>
    <xf numFmtId="0" fontId="9" fillId="0" borderId="48" xfId="65" applyFont="1" applyFill="1" applyBorder="1" applyAlignment="1">
      <alignment horizontal="center" vertical="center" shrinkToFit="1"/>
      <protection/>
    </xf>
    <xf numFmtId="0" fontId="9" fillId="0" borderId="82" xfId="65" applyFont="1" applyFill="1" applyBorder="1" applyAlignment="1">
      <alignment horizontal="center" vertical="center" shrinkToFit="1"/>
      <protection/>
    </xf>
    <xf numFmtId="0" fontId="9" fillId="0" borderId="121" xfId="65" applyFont="1" applyFill="1" applyBorder="1" applyAlignment="1">
      <alignment horizontal="center" vertical="center" shrinkToFit="1"/>
      <protection/>
    </xf>
    <xf numFmtId="0" fontId="9" fillId="0" borderId="60" xfId="65" applyFont="1" applyFill="1" applyBorder="1" applyAlignment="1">
      <alignment horizontal="center" vertical="center" shrinkToFit="1"/>
      <protection/>
    </xf>
    <xf numFmtId="0" fontId="9" fillId="0" borderId="61" xfId="65" applyFont="1" applyFill="1" applyBorder="1" applyAlignment="1">
      <alignment horizontal="center" vertical="center" shrinkToFit="1"/>
      <protection/>
    </xf>
    <xf numFmtId="0" fontId="0" fillId="0" borderId="52" xfId="64" applyFont="1" applyBorder="1" applyAlignment="1">
      <alignment horizontal="center" vertical="center" shrinkToFit="1"/>
      <protection/>
    </xf>
    <xf numFmtId="0" fontId="0" fillId="0" borderId="60" xfId="64" applyBorder="1" applyAlignment="1">
      <alignment horizontal="center" vertical="center" shrinkToFit="1"/>
      <protection/>
    </xf>
    <xf numFmtId="0" fontId="0" fillId="36" borderId="29" xfId="64" applyFont="1" applyFill="1" applyBorder="1" applyAlignment="1">
      <alignment horizontal="center" vertical="center"/>
      <protection/>
    </xf>
    <xf numFmtId="0" fontId="0" fillId="36" borderId="0" xfId="64" applyFill="1" applyBorder="1" applyAlignment="1">
      <alignment horizontal="center" vertical="center"/>
      <protection/>
    </xf>
    <xf numFmtId="0" fontId="24" fillId="0" borderId="81" xfId="64" applyFont="1" applyBorder="1" applyAlignment="1">
      <alignment horizontal="center" vertical="center" shrinkToFit="1"/>
      <protection/>
    </xf>
    <xf numFmtId="0" fontId="24" fillId="0" borderId="82" xfId="64" applyFont="1" applyBorder="1" applyAlignment="1">
      <alignment horizontal="center" vertical="center" shrinkToFit="1"/>
      <protection/>
    </xf>
    <xf numFmtId="0" fontId="24" fillId="0" borderId="59" xfId="64" applyFont="1" applyBorder="1" applyAlignment="1">
      <alignment horizontal="center" vertical="center" shrinkToFit="1"/>
      <protection/>
    </xf>
    <xf numFmtId="0" fontId="24" fillId="0" borderId="61" xfId="64" applyFont="1" applyBorder="1" applyAlignment="1">
      <alignment horizontal="center" vertical="center" shrinkToFit="1"/>
      <protection/>
    </xf>
    <xf numFmtId="0" fontId="0" fillId="36" borderId="0" xfId="64" applyFont="1" applyFill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shrinkToFit="1"/>
      <protection/>
    </xf>
    <xf numFmtId="0" fontId="0" fillId="0" borderId="0" xfId="64" applyBorder="1" applyAlignment="1">
      <alignment horizontal="center" vertical="center" shrinkToFit="1"/>
      <protection/>
    </xf>
    <xf numFmtId="0" fontId="0" fillId="36" borderId="0" xfId="64" applyFont="1" applyFill="1" applyBorder="1" applyAlignment="1">
      <alignment horizontal="center" vertical="center" shrinkToFit="1"/>
      <protection/>
    </xf>
    <xf numFmtId="0" fontId="0" fillId="36" borderId="0" xfId="64" applyFill="1" applyBorder="1" applyAlignment="1">
      <alignment horizontal="center" vertical="center" shrinkToFit="1"/>
      <protection/>
    </xf>
    <xf numFmtId="0" fontId="0" fillId="36" borderId="33" xfId="64" applyFill="1" applyBorder="1" applyAlignment="1">
      <alignment horizontal="center" vertical="center"/>
      <protection/>
    </xf>
    <xf numFmtId="0" fontId="27" fillId="37" borderId="0" xfId="64" applyFont="1" applyFill="1" applyAlignment="1">
      <alignment vertical="center" shrinkToFit="1"/>
      <protection/>
    </xf>
    <xf numFmtId="0" fontId="22" fillId="0" borderId="0" xfId="64" applyFont="1" applyAlignment="1">
      <alignment vertical="center"/>
      <protection/>
    </xf>
    <xf numFmtId="0" fontId="1" fillId="0" borderId="0" xfId="64" applyFont="1" applyBorder="1" applyAlignment="1">
      <alignment horizontal="center" vertical="center" shrinkToFit="1"/>
      <protection/>
    </xf>
    <xf numFmtId="0" fontId="18" fillId="38" borderId="0" xfId="64" applyFont="1" applyFill="1" applyAlignment="1">
      <alignment vertical="center" shrinkToFit="1"/>
      <protection/>
    </xf>
    <xf numFmtId="0" fontId="19" fillId="38" borderId="0" xfId="64" applyFont="1" applyFill="1" applyAlignment="1">
      <alignment vertical="center"/>
      <protection/>
    </xf>
    <xf numFmtId="56" fontId="0" fillId="36" borderId="0" xfId="64" applyNumberFormat="1" applyFont="1" applyFill="1" applyBorder="1" applyAlignment="1">
      <alignment horizontal="center" vertical="center"/>
      <protection/>
    </xf>
    <xf numFmtId="0" fontId="1" fillId="36" borderId="122" xfId="64" applyFont="1" applyFill="1" applyBorder="1" applyAlignment="1">
      <alignment horizontal="center" vertical="center"/>
      <protection/>
    </xf>
    <xf numFmtId="0" fontId="1" fillId="36" borderId="48" xfId="64" applyFont="1" applyFill="1" applyBorder="1" applyAlignment="1">
      <alignment horizontal="center" vertical="center"/>
      <protection/>
    </xf>
    <xf numFmtId="0" fontId="1" fillId="36" borderId="123" xfId="64" applyFont="1" applyFill="1" applyBorder="1" applyAlignment="1">
      <alignment horizontal="center" vertical="center"/>
      <protection/>
    </xf>
    <xf numFmtId="0" fontId="0" fillId="0" borderId="52" xfId="64" applyFont="1" applyBorder="1" applyAlignment="1">
      <alignment horizontal="center" vertical="center" shrinkToFit="1"/>
      <protection/>
    </xf>
    <xf numFmtId="0" fontId="0" fillId="0" borderId="60" xfId="64" applyFont="1" applyBorder="1" applyAlignment="1">
      <alignment horizontal="center" vertical="center" shrinkToFit="1"/>
      <protection/>
    </xf>
    <xf numFmtId="0" fontId="0" fillId="0" borderId="53" xfId="64" applyBorder="1" applyAlignment="1">
      <alignment horizontal="center" vertical="center" shrinkToFit="1"/>
      <protection/>
    </xf>
    <xf numFmtId="0" fontId="4" fillId="0" borderId="120" xfId="65" applyFont="1" applyFill="1" applyBorder="1" applyAlignment="1">
      <alignment horizontal="center" vertical="center" shrinkToFit="1"/>
      <protection/>
    </xf>
    <xf numFmtId="0" fontId="4" fillId="0" borderId="48" xfId="65" applyFont="1" applyFill="1" applyBorder="1" applyAlignment="1">
      <alignment horizontal="center" vertical="center" shrinkToFit="1"/>
      <protection/>
    </xf>
    <xf numFmtId="0" fontId="4" fillId="0" borderId="82" xfId="65" applyFont="1" applyFill="1" applyBorder="1" applyAlignment="1">
      <alignment horizontal="center" vertical="center" shrinkToFit="1"/>
      <protection/>
    </xf>
    <xf numFmtId="0" fontId="4" fillId="0" borderId="121" xfId="65" applyFont="1" applyFill="1" applyBorder="1" applyAlignment="1">
      <alignment horizontal="center" vertical="center" shrinkToFit="1"/>
      <protection/>
    </xf>
    <xf numFmtId="0" fontId="4" fillId="0" borderId="60" xfId="65" applyFont="1" applyFill="1" applyBorder="1" applyAlignment="1">
      <alignment horizontal="center" vertical="center" shrinkToFit="1"/>
      <protection/>
    </xf>
    <xf numFmtId="0" fontId="4" fillId="0" borderId="61" xfId="65" applyFont="1" applyFill="1" applyBorder="1" applyAlignment="1">
      <alignment horizontal="center" vertical="center" shrinkToFit="1"/>
      <protection/>
    </xf>
    <xf numFmtId="0" fontId="20" fillId="39" borderId="0" xfId="64" applyFont="1" applyFill="1" applyAlignment="1">
      <alignment vertical="center" shrinkToFit="1"/>
      <protection/>
    </xf>
    <xf numFmtId="0" fontId="1" fillId="39" borderId="0" xfId="64" applyFont="1" applyFill="1" applyAlignment="1">
      <alignment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20" fontId="4" fillId="0" borderId="19" xfId="67" applyNumberFormat="1" applyFont="1" applyFill="1" applyBorder="1" applyAlignment="1">
      <alignment horizontal="center" vertical="center"/>
      <protection/>
    </xf>
    <xf numFmtId="20" fontId="4" fillId="0" borderId="91" xfId="67" applyNumberFormat="1" applyFont="1" applyFill="1" applyBorder="1" applyAlignment="1">
      <alignment horizontal="center" vertical="center"/>
      <protection/>
    </xf>
    <xf numFmtId="0" fontId="4" fillId="0" borderId="105" xfId="68" applyFont="1" applyFill="1" applyBorder="1" applyAlignment="1">
      <alignment horizontal="center" vertical="center"/>
      <protection/>
    </xf>
    <xf numFmtId="0" fontId="8" fillId="0" borderId="124" xfId="67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8" fillId="0" borderId="125" xfId="67" applyFont="1" applyFill="1" applyBorder="1" applyAlignment="1">
      <alignment horizontal="center" vertical="center"/>
      <protection/>
    </xf>
    <xf numFmtId="0" fontId="8" fillId="0" borderId="64" xfId="67" applyFont="1" applyFill="1" applyBorder="1" applyAlignment="1">
      <alignment horizontal="center" vertical="center"/>
      <protection/>
    </xf>
    <xf numFmtId="0" fontId="8" fillId="0" borderId="126" xfId="67" applyFont="1" applyFill="1" applyBorder="1" applyAlignment="1">
      <alignment horizontal="center" vertical="center"/>
      <protection/>
    </xf>
    <xf numFmtId="0" fontId="4" fillId="0" borderId="62" xfId="67" applyFont="1" applyFill="1" applyBorder="1" applyAlignment="1">
      <alignment horizontal="center" vertical="center"/>
      <protection/>
    </xf>
    <xf numFmtId="20" fontId="4" fillId="0" borderId="127" xfId="67" applyNumberFormat="1" applyFont="1" applyFill="1" applyBorder="1" applyAlignment="1">
      <alignment horizontal="center" vertical="center"/>
      <protection/>
    </xf>
    <xf numFmtId="20" fontId="4" fillId="0" borderId="126" xfId="67" applyNumberFormat="1" applyFont="1" applyFill="1" applyBorder="1" applyAlignment="1">
      <alignment horizontal="center" vertical="center"/>
      <protection/>
    </xf>
    <xf numFmtId="0" fontId="4" fillId="0" borderId="127" xfId="68" applyFont="1" applyFill="1" applyBorder="1" applyAlignment="1">
      <alignment horizontal="center" vertical="center"/>
      <protection/>
    </xf>
    <xf numFmtId="0" fontId="4" fillId="0" borderId="64" xfId="68" applyFont="1" applyFill="1" applyBorder="1" applyAlignment="1">
      <alignment horizontal="center" vertical="center"/>
      <protection/>
    </xf>
    <xf numFmtId="0" fontId="4" fillId="0" borderId="128" xfId="68" applyFont="1" applyFill="1" applyBorder="1" applyAlignment="1">
      <alignment horizontal="center" vertical="center"/>
      <protection/>
    </xf>
    <xf numFmtId="0" fontId="8" fillId="0" borderId="129" xfId="68" applyFont="1" applyFill="1" applyBorder="1">
      <alignment/>
      <protection/>
    </xf>
    <xf numFmtId="0" fontId="8" fillId="0" borderId="63" xfId="68" applyFont="1" applyFill="1" applyBorder="1">
      <alignment/>
      <protection/>
    </xf>
    <xf numFmtId="0" fontId="8" fillId="0" borderId="127" xfId="67" applyFont="1" applyFill="1" applyBorder="1" applyAlignment="1">
      <alignment horizontal="center" vertical="center"/>
      <protection/>
    </xf>
    <xf numFmtId="0" fontId="8" fillId="0" borderId="128" xfId="67" applyFont="1" applyFill="1" applyBorder="1" applyAlignment="1">
      <alignment horizontal="center" vertical="center"/>
      <protection/>
    </xf>
    <xf numFmtId="0" fontId="4" fillId="0" borderId="81" xfId="68" applyFont="1" applyFill="1" applyBorder="1" applyAlignment="1">
      <alignment horizontal="center" vertical="center"/>
      <protection/>
    </xf>
    <xf numFmtId="0" fontId="4" fillId="0" borderId="48" xfId="68" applyFont="1" applyFill="1" applyBorder="1" applyAlignment="1">
      <alignment horizontal="center" vertical="center"/>
      <protection/>
    </xf>
    <xf numFmtId="20" fontId="4" fillId="0" borderId="81" xfId="67" applyNumberFormat="1" applyFont="1" applyFill="1" applyBorder="1" applyAlignment="1">
      <alignment horizontal="center" vertical="center"/>
      <protection/>
    </xf>
    <xf numFmtId="20" fontId="4" fillId="0" borderId="82" xfId="67" applyNumberFormat="1" applyFont="1" applyFill="1" applyBorder="1" applyAlignment="1">
      <alignment horizontal="center" vertical="center"/>
      <protection/>
    </xf>
    <xf numFmtId="0" fontId="4" fillId="0" borderId="130" xfId="68" applyFont="1" applyFill="1" applyBorder="1" applyAlignment="1">
      <alignment horizontal="center" vertical="center"/>
      <protection/>
    </xf>
    <xf numFmtId="0" fontId="8" fillId="0" borderId="131" xfId="68" applyFont="1" applyFill="1" applyBorder="1">
      <alignment/>
      <protection/>
    </xf>
    <xf numFmtId="0" fontId="8" fillId="0" borderId="47" xfId="68" applyFont="1" applyFill="1" applyBorder="1">
      <alignment/>
      <protection/>
    </xf>
    <xf numFmtId="0" fontId="8" fillId="0" borderId="130" xfId="67" applyFont="1" applyFill="1" applyBorder="1" applyAlignment="1">
      <alignment horizontal="center" vertical="center"/>
      <protection/>
    </xf>
    <xf numFmtId="20" fontId="4" fillId="0" borderId="59" xfId="67" applyNumberFormat="1" applyFont="1" applyFill="1" applyBorder="1" applyAlignment="1">
      <alignment horizontal="center" vertical="center"/>
      <protection/>
    </xf>
    <xf numFmtId="20" fontId="4" fillId="0" borderId="61" xfId="67" applyNumberFormat="1" applyFont="1" applyFill="1" applyBorder="1" applyAlignment="1">
      <alignment horizontal="center" vertical="center"/>
      <protection/>
    </xf>
    <xf numFmtId="20" fontId="4" fillId="0" borderId="132" xfId="67" applyNumberFormat="1" applyFont="1" applyBorder="1" applyAlignment="1">
      <alignment horizontal="center" vertical="center"/>
      <protection/>
    </xf>
    <xf numFmtId="20" fontId="4" fillId="0" borderId="133" xfId="67" applyNumberFormat="1" applyFont="1" applyBorder="1" applyAlignment="1">
      <alignment horizontal="center" vertical="center"/>
      <protection/>
    </xf>
    <xf numFmtId="0" fontId="8" fillId="0" borderId="134" xfId="67" applyFont="1" applyFill="1" applyBorder="1" applyAlignment="1">
      <alignment horizontal="center" vertical="center"/>
      <protection/>
    </xf>
    <xf numFmtId="0" fontId="8" fillId="0" borderId="56" xfId="67" applyFont="1" applyFill="1" applyBorder="1" applyAlignment="1">
      <alignment horizontal="center" vertical="center"/>
      <protection/>
    </xf>
    <xf numFmtId="0" fontId="8" fillId="0" borderId="135" xfId="67" applyFont="1" applyFill="1" applyBorder="1" applyAlignment="1">
      <alignment horizontal="center" vertical="center"/>
      <protection/>
    </xf>
    <xf numFmtId="20" fontId="4" fillId="0" borderId="136" xfId="67" applyNumberFormat="1" applyFont="1" applyBorder="1" applyAlignment="1">
      <alignment horizontal="center" vertical="center"/>
      <protection/>
    </xf>
    <xf numFmtId="0" fontId="4" fillId="0" borderId="137" xfId="67" applyNumberFormat="1" applyFont="1" applyBorder="1" applyAlignment="1">
      <alignment horizontal="center" vertical="center"/>
      <protection/>
    </xf>
    <xf numFmtId="0" fontId="4" fillId="0" borderId="136" xfId="68" applyFont="1" applyFill="1" applyBorder="1" applyAlignment="1">
      <alignment horizontal="center" vertical="center"/>
      <protection/>
    </xf>
    <xf numFmtId="0" fontId="4" fillId="0" borderId="75" xfId="68" applyFont="1" applyFill="1" applyBorder="1" applyAlignment="1">
      <alignment horizontal="center" vertical="center"/>
      <protection/>
    </xf>
    <xf numFmtId="0" fontId="4" fillId="0" borderId="138" xfId="68" applyFont="1" applyFill="1" applyBorder="1" applyAlignment="1">
      <alignment horizontal="center" vertical="center"/>
      <protection/>
    </xf>
    <xf numFmtId="0" fontId="4" fillId="0" borderId="115" xfId="68" applyFont="1" applyFill="1" applyBorder="1" applyAlignment="1">
      <alignment horizontal="center" vertical="center"/>
      <protection/>
    </xf>
    <xf numFmtId="0" fontId="4" fillId="0" borderId="91" xfId="68" applyFont="1" applyFill="1" applyBorder="1" applyAlignment="1">
      <alignment horizontal="center" vertical="center"/>
      <protection/>
    </xf>
    <xf numFmtId="0" fontId="4" fillId="0" borderId="125" xfId="68" applyFont="1" applyFill="1" applyBorder="1" applyAlignment="1">
      <alignment horizontal="center" vertical="center"/>
      <protection/>
    </xf>
    <xf numFmtId="0" fontId="4" fillId="0" borderId="126" xfId="68" applyFont="1" applyFill="1" applyBorder="1" applyAlignment="1">
      <alignment horizontal="center" vertical="center"/>
      <protection/>
    </xf>
    <xf numFmtId="0" fontId="8" fillId="0" borderId="139" xfId="67" applyFont="1" applyFill="1" applyBorder="1" applyAlignment="1">
      <alignment horizontal="center" vertical="center"/>
      <protection/>
    </xf>
    <xf numFmtId="0" fontId="4" fillId="0" borderId="140" xfId="68" applyFont="1" applyFill="1" applyBorder="1" applyAlignment="1">
      <alignment horizontal="center" vertical="center"/>
      <protection/>
    </xf>
    <xf numFmtId="0" fontId="4" fillId="0" borderId="56" xfId="68" applyFont="1" applyFill="1" applyBorder="1" applyAlignment="1">
      <alignment horizontal="center" vertical="center"/>
      <protection/>
    </xf>
    <xf numFmtId="0" fontId="4" fillId="0" borderId="135" xfId="68" applyFont="1" applyFill="1" applyBorder="1" applyAlignment="1">
      <alignment horizontal="center" vertical="center"/>
      <protection/>
    </xf>
    <xf numFmtId="0" fontId="4" fillId="0" borderId="127" xfId="67" applyFont="1" applyBorder="1" applyAlignment="1">
      <alignment horizontal="center" vertical="center"/>
      <protection/>
    </xf>
    <xf numFmtId="0" fontId="4" fillId="0" borderId="64" xfId="67" applyFont="1" applyBorder="1" applyAlignment="1">
      <alignment horizontal="center" vertical="center"/>
      <protection/>
    </xf>
    <xf numFmtId="0" fontId="4" fillId="0" borderId="126" xfId="67" applyFont="1" applyBorder="1" applyAlignment="1">
      <alignment horizontal="center" vertical="center"/>
      <protection/>
    </xf>
    <xf numFmtId="20" fontId="4" fillId="0" borderId="127" xfId="67" applyNumberFormat="1" applyFont="1" applyBorder="1" applyAlignment="1">
      <alignment horizontal="center" vertical="center"/>
      <protection/>
    </xf>
    <xf numFmtId="20" fontId="4" fillId="0" borderId="126" xfId="67" applyNumberFormat="1" applyFont="1" applyBorder="1" applyAlignment="1">
      <alignment horizontal="center" vertical="center"/>
      <protection/>
    </xf>
    <xf numFmtId="0" fontId="8" fillId="0" borderId="141" xfId="67" applyFont="1" applyFill="1" applyBorder="1" applyAlignment="1">
      <alignment horizontal="center" vertical="center"/>
      <protection/>
    </xf>
    <xf numFmtId="0" fontId="8" fillId="0" borderId="75" xfId="67" applyFont="1" applyFill="1" applyBorder="1" applyAlignment="1">
      <alignment horizontal="center" vertical="center"/>
      <protection/>
    </xf>
    <xf numFmtId="0" fontId="8" fillId="0" borderId="137" xfId="67" applyFont="1" applyFill="1" applyBorder="1" applyAlignment="1">
      <alignment horizontal="center" vertical="center"/>
      <protection/>
    </xf>
    <xf numFmtId="0" fontId="8" fillId="0" borderId="136" xfId="67" applyFont="1" applyFill="1" applyBorder="1" applyAlignment="1">
      <alignment horizontal="center" vertical="center"/>
      <protection/>
    </xf>
    <xf numFmtId="0" fontId="8" fillId="0" borderId="97" xfId="67" applyFont="1" applyFill="1" applyBorder="1" applyAlignment="1">
      <alignment horizontal="center" vertical="center"/>
      <protection/>
    </xf>
    <xf numFmtId="0" fontId="8" fillId="0" borderId="140" xfId="67" applyFont="1" applyFill="1" applyBorder="1" applyAlignment="1">
      <alignment horizontal="center" vertical="center"/>
      <protection/>
    </xf>
    <xf numFmtId="0" fontId="8" fillId="0" borderId="142" xfId="68" applyFont="1" applyFill="1" applyBorder="1">
      <alignment/>
      <protection/>
    </xf>
    <xf numFmtId="0" fontId="8" fillId="0" borderId="74" xfId="68" applyFont="1" applyFill="1" applyBorder="1">
      <alignment/>
      <protection/>
    </xf>
    <xf numFmtId="0" fontId="8" fillId="0" borderId="138" xfId="67" applyFont="1" applyFill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/>
      <protection/>
    </xf>
    <xf numFmtId="0" fontId="4" fillId="0" borderId="91" xfId="67" applyFont="1" applyFill="1" applyBorder="1" applyAlignment="1">
      <alignment horizontal="center" vertical="center"/>
      <protection/>
    </xf>
    <xf numFmtId="0" fontId="8" fillId="0" borderId="132" xfId="67" applyFont="1" applyFill="1" applyBorder="1" applyAlignment="1">
      <alignment horizontal="center" vertical="center"/>
      <protection/>
    </xf>
    <xf numFmtId="0" fontId="8" fillId="0" borderId="79" xfId="67" applyFont="1" applyFill="1" applyBorder="1" applyAlignment="1">
      <alignment horizontal="center" vertical="center"/>
      <protection/>
    </xf>
    <xf numFmtId="0" fontId="8" fillId="0" borderId="143" xfId="67" applyFont="1" applyFill="1" applyBorder="1" applyAlignment="1">
      <alignment horizontal="center" vertical="center"/>
      <protection/>
    </xf>
    <xf numFmtId="0" fontId="8" fillId="0" borderId="133" xfId="67" applyFont="1" applyFill="1" applyBorder="1" applyAlignment="1">
      <alignment horizontal="center" vertical="center"/>
      <protection/>
    </xf>
    <xf numFmtId="0" fontId="8" fillId="0" borderId="144" xfId="67" applyFont="1" applyFill="1" applyBorder="1" applyAlignment="1">
      <alignment horizontal="center" vertical="center"/>
      <protection/>
    </xf>
    <xf numFmtId="0" fontId="8" fillId="0" borderId="20" xfId="67" applyFont="1" applyFill="1" applyBorder="1" applyAlignment="1">
      <alignment horizontal="center" vertical="center"/>
      <protection/>
    </xf>
    <xf numFmtId="0" fontId="8" fillId="0" borderId="114" xfId="67" applyFont="1" applyFill="1" applyBorder="1" applyAlignment="1">
      <alignment horizontal="center" vertical="center"/>
      <protection/>
    </xf>
    <xf numFmtId="0" fontId="8" fillId="0" borderId="66" xfId="67" applyFont="1" applyFill="1" applyBorder="1" applyAlignment="1">
      <alignment horizontal="center" vertical="center"/>
      <protection/>
    </xf>
    <xf numFmtId="0" fontId="4" fillId="0" borderId="62" xfId="67" applyFont="1" applyBorder="1" applyAlignment="1">
      <alignment horizontal="center" vertical="center"/>
      <protection/>
    </xf>
    <xf numFmtId="0" fontId="4" fillId="0" borderId="91" xfId="67" applyNumberFormat="1" applyFont="1" applyBorder="1" applyAlignment="1">
      <alignment horizontal="center" vertical="center"/>
      <protection/>
    </xf>
    <xf numFmtId="0" fontId="4" fillId="0" borderId="143" xfId="68" applyFont="1" applyFill="1" applyBorder="1" applyAlignment="1">
      <alignment horizontal="center" vertical="center"/>
      <protection/>
    </xf>
    <xf numFmtId="0" fontId="8" fillId="0" borderId="145" xfId="68" applyFont="1" applyFill="1" applyBorder="1">
      <alignment/>
      <protection/>
    </xf>
    <xf numFmtId="0" fontId="8" fillId="0" borderId="78" xfId="68" applyFont="1" applyFill="1" applyBorder="1">
      <alignment/>
      <protection/>
    </xf>
    <xf numFmtId="0" fontId="4" fillId="0" borderId="132" xfId="68" applyFont="1" applyFill="1" applyBorder="1" applyAlignment="1">
      <alignment horizontal="center" vertical="center"/>
      <protection/>
    </xf>
    <xf numFmtId="0" fontId="4" fillId="0" borderId="79" xfId="68" applyFont="1" applyFill="1" applyBorder="1" applyAlignment="1">
      <alignment horizontal="center" vertical="center"/>
      <protection/>
    </xf>
    <xf numFmtId="0" fontId="4" fillId="0" borderId="134" xfId="68" applyFont="1" applyFill="1" applyBorder="1" applyAlignment="1">
      <alignment horizontal="center" vertical="center"/>
      <protection/>
    </xf>
    <xf numFmtId="0" fontId="4" fillId="0" borderId="139" xfId="68" applyFont="1" applyFill="1" applyBorder="1" applyAlignment="1">
      <alignment horizontal="center" vertical="center"/>
      <protection/>
    </xf>
    <xf numFmtId="20" fontId="4" fillId="0" borderId="134" xfId="67" applyNumberFormat="1" applyFont="1" applyBorder="1" applyAlignment="1">
      <alignment horizontal="center" vertical="center"/>
      <protection/>
    </xf>
    <xf numFmtId="20" fontId="4" fillId="0" borderId="135" xfId="67" applyNumberFormat="1" applyFont="1" applyBorder="1" applyAlignment="1">
      <alignment horizontal="center" vertical="center"/>
      <protection/>
    </xf>
    <xf numFmtId="20" fontId="0" fillId="0" borderId="146" xfId="61" applyNumberFormat="1" applyFont="1" applyBorder="1" applyAlignment="1">
      <alignment horizontal="center" vertical="center"/>
      <protection/>
    </xf>
    <xf numFmtId="0" fontId="0" fillId="0" borderId="147" xfId="61" applyFont="1" applyBorder="1" applyAlignment="1">
      <alignment horizontal="center" vertical="center"/>
      <protection/>
    </xf>
    <xf numFmtId="20" fontId="0" fillId="0" borderId="148" xfId="61" applyNumberFormat="1" applyFont="1" applyBorder="1" applyAlignment="1">
      <alignment horizontal="center" vertical="center"/>
      <protection/>
    </xf>
    <xf numFmtId="0" fontId="0" fillId="0" borderId="149" xfId="61" applyFont="1" applyBorder="1" applyAlignment="1">
      <alignment horizontal="center" vertical="center"/>
      <protection/>
    </xf>
    <xf numFmtId="0" fontId="0" fillId="0" borderId="73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50" xfId="61" applyFont="1" applyBorder="1" applyAlignment="1">
      <alignment horizontal="center" vertical="center"/>
      <protection/>
    </xf>
    <xf numFmtId="0" fontId="0" fillId="0" borderId="151" xfId="61" applyFont="1" applyBorder="1" applyAlignment="1">
      <alignment horizontal="center" vertical="center"/>
      <protection/>
    </xf>
    <xf numFmtId="0" fontId="0" fillId="0" borderId="152" xfId="61" applyFont="1" applyBorder="1" applyAlignment="1">
      <alignment horizontal="center" vertical="center"/>
      <protection/>
    </xf>
    <xf numFmtId="0" fontId="0" fillId="0" borderId="153" xfId="61" applyFont="1" applyBorder="1" applyAlignment="1">
      <alignment horizontal="center" vertical="center"/>
      <protection/>
    </xf>
    <xf numFmtId="0" fontId="0" fillId="0" borderId="154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48" xfId="61" applyFont="1" applyBorder="1" applyAlignment="1">
      <alignment horizontal="center" vertical="center"/>
      <protection/>
    </xf>
    <xf numFmtId="0" fontId="0" fillId="0" borderId="155" xfId="61" applyFont="1" applyBorder="1" applyAlignment="1">
      <alignment horizontal="center" vertical="center" shrinkToFit="1"/>
      <protection/>
    </xf>
    <xf numFmtId="0" fontId="0" fillId="0" borderId="156" xfId="61" applyFont="1" applyBorder="1" applyAlignment="1">
      <alignment horizontal="center" vertical="center" shrinkToFit="1"/>
      <protection/>
    </xf>
    <xf numFmtId="0" fontId="0" fillId="0" borderId="153" xfId="61" applyFont="1" applyBorder="1" applyAlignment="1">
      <alignment horizontal="center" vertical="center" shrinkToFit="1"/>
      <protection/>
    </xf>
    <xf numFmtId="0" fontId="0" fillId="0" borderId="157" xfId="61" applyFont="1" applyBorder="1" applyAlignment="1">
      <alignment horizontal="center" vertical="center" shrinkToFit="1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17" fillId="0" borderId="0" xfId="61" applyFont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0" fillId="0" borderId="155" xfId="61" applyFont="1" applyBorder="1" applyAlignment="1">
      <alignment horizontal="center" vertical="center"/>
      <protection/>
    </xf>
    <xf numFmtId="0" fontId="0" fillId="0" borderId="158" xfId="61" applyFont="1" applyBorder="1" applyAlignment="1">
      <alignment horizontal="center" vertical="center"/>
      <protection/>
    </xf>
    <xf numFmtId="0" fontId="0" fillId="0" borderId="159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60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50" xfId="61" applyFont="1" applyBorder="1" applyAlignment="1">
      <alignment horizontal="center" vertical="center"/>
      <protection/>
    </xf>
    <xf numFmtId="20" fontId="0" fillId="0" borderId="73" xfId="61" applyNumberFormat="1" applyFont="1" applyBorder="1" applyAlignment="1">
      <alignment horizontal="center" vertical="center"/>
      <protection/>
    </xf>
    <xf numFmtId="0" fontId="0" fillId="0" borderId="136" xfId="61" applyFont="1" applyBorder="1" applyAlignment="1">
      <alignment horizontal="center" vertical="center"/>
      <protection/>
    </xf>
    <xf numFmtId="20" fontId="0" fillId="0" borderId="149" xfId="61" applyNumberFormat="1" applyFont="1" applyBorder="1" applyAlignment="1">
      <alignment horizontal="center" vertical="center" shrinkToFit="1"/>
      <protection/>
    </xf>
    <xf numFmtId="0" fontId="0" fillId="0" borderId="149" xfId="61" applyFont="1" applyBorder="1" applyAlignment="1">
      <alignment horizontal="center" vertical="center" shrinkToFit="1"/>
      <protection/>
    </xf>
    <xf numFmtId="20" fontId="0" fillId="0" borderId="147" xfId="61" applyNumberFormat="1" applyFont="1" applyBorder="1" applyAlignment="1">
      <alignment horizontal="center" vertical="center"/>
      <protection/>
    </xf>
    <xf numFmtId="20" fontId="0" fillId="0" borderId="149" xfId="61" applyNumberFormat="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161" xfId="61" applyFont="1" applyBorder="1" applyAlignment="1">
      <alignment horizontal="center" vertical="center"/>
      <protection/>
    </xf>
    <xf numFmtId="0" fontId="0" fillId="0" borderId="156" xfId="61" applyFont="1" applyBorder="1" applyAlignment="1">
      <alignment horizontal="center" vertical="center" shrinkToFit="1"/>
      <protection/>
    </xf>
    <xf numFmtId="0" fontId="0" fillId="0" borderId="77" xfId="61" applyFont="1" applyBorder="1" applyAlignment="1">
      <alignment horizontal="center" vertical="center"/>
      <protection/>
    </xf>
    <xf numFmtId="0" fontId="0" fillId="0" borderId="162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163" xfId="61" applyFont="1" applyBorder="1" applyAlignment="1">
      <alignment horizontal="center" vertical="center"/>
      <protection/>
    </xf>
    <xf numFmtId="20" fontId="0" fillId="0" borderId="69" xfId="61" applyNumberFormat="1" applyFont="1" applyBorder="1" applyAlignment="1">
      <alignment horizontal="center" vertical="center"/>
      <protection/>
    </xf>
    <xf numFmtId="0" fontId="0" fillId="0" borderId="164" xfId="0" applyBorder="1" applyAlignment="1">
      <alignment/>
    </xf>
    <xf numFmtId="0" fontId="0" fillId="0" borderId="132" xfId="61" applyFont="1" applyBorder="1" applyAlignment="1">
      <alignment horizontal="center" vertical="center"/>
      <protection/>
    </xf>
    <xf numFmtId="0" fontId="0" fillId="0" borderId="165" xfId="61" applyFont="1" applyBorder="1" applyAlignment="1">
      <alignment horizontal="center" vertical="center" shrinkToFit="1"/>
      <protection/>
    </xf>
    <xf numFmtId="0" fontId="0" fillId="0" borderId="166" xfId="61" applyFont="1" applyBorder="1" applyAlignment="1">
      <alignment horizontal="center" vertical="center" shrinkToFit="1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167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0" fillId="0" borderId="158" xfId="61" applyFont="1" applyBorder="1" applyAlignment="1">
      <alignment horizontal="center" vertical="center" shrinkToFit="1"/>
      <protection/>
    </xf>
    <xf numFmtId="0" fontId="0" fillId="0" borderId="168" xfId="61" applyFont="1" applyBorder="1" applyAlignment="1">
      <alignment horizontal="center" vertical="center" shrinkToFit="1"/>
      <protection/>
    </xf>
    <xf numFmtId="0" fontId="0" fillId="0" borderId="169" xfId="61" applyFont="1" applyBorder="1" applyAlignment="1">
      <alignment horizontal="center" vertical="center" shrinkToFit="1"/>
      <protection/>
    </xf>
    <xf numFmtId="0" fontId="0" fillId="0" borderId="170" xfId="61" applyFont="1" applyBorder="1" applyAlignment="1">
      <alignment horizontal="center" vertical="center" shrinkToFit="1"/>
      <protection/>
    </xf>
    <xf numFmtId="0" fontId="0" fillId="0" borderId="158" xfId="61" applyFont="1" applyBorder="1" applyAlignment="1">
      <alignment horizontal="center" vertical="center" shrinkToFit="1"/>
      <protection/>
    </xf>
    <xf numFmtId="20" fontId="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171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 shrinkToFit="1"/>
      <protection/>
    </xf>
    <xf numFmtId="0" fontId="0" fillId="0" borderId="81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136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168" xfId="61" applyFont="1" applyBorder="1" applyAlignment="1">
      <alignment horizontal="center" vertical="center"/>
      <protection/>
    </xf>
    <xf numFmtId="20" fontId="0" fillId="0" borderId="73" xfId="61" applyNumberFormat="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 shrinkToFit="1"/>
      <protection/>
    </xf>
    <xf numFmtId="20" fontId="0" fillId="0" borderId="172" xfId="61" applyNumberFormat="1" applyFont="1" applyBorder="1" applyAlignment="1">
      <alignment horizontal="center" vertical="center"/>
      <protection/>
    </xf>
    <xf numFmtId="20" fontId="0" fillId="0" borderId="109" xfId="61" applyNumberFormat="1" applyFont="1" applyBorder="1" applyAlignment="1">
      <alignment horizontal="center" vertical="center"/>
      <protection/>
    </xf>
    <xf numFmtId="20" fontId="0" fillId="0" borderId="152" xfId="61" applyNumberFormat="1" applyFont="1" applyBorder="1" applyAlignment="1">
      <alignment horizontal="center" vertical="center"/>
      <protection/>
    </xf>
    <xf numFmtId="20" fontId="0" fillId="0" borderId="164" xfId="61" applyNumberFormat="1" applyFont="1" applyBorder="1" applyAlignment="1">
      <alignment horizontal="center" vertical="center"/>
      <protection/>
    </xf>
    <xf numFmtId="20" fontId="0" fillId="0" borderId="148" xfId="61" applyNumberFormat="1" applyFont="1" applyBorder="1" applyAlignment="1">
      <alignment horizontal="center" vertical="center"/>
      <protection/>
    </xf>
    <xf numFmtId="20" fontId="0" fillId="0" borderId="149" xfId="61" applyNumberFormat="1" applyFont="1" applyBorder="1" applyAlignment="1">
      <alignment horizontal="center" vertical="center"/>
      <protection/>
    </xf>
    <xf numFmtId="0" fontId="0" fillId="0" borderId="173" xfId="6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173" xfId="61" applyNumberFormat="1" applyFont="1" applyBorder="1" applyAlignment="1">
      <alignment horizontal="center" vertical="center"/>
      <protection/>
    </xf>
    <xf numFmtId="0" fontId="0" fillId="0" borderId="169" xfId="61" applyFont="1" applyBorder="1" applyAlignment="1">
      <alignment horizontal="center" vertical="center"/>
      <protection/>
    </xf>
    <xf numFmtId="0" fontId="0" fillId="0" borderId="172" xfId="61" applyFont="1" applyBorder="1" applyAlignment="1">
      <alignment horizontal="center" vertical="center"/>
      <protection/>
    </xf>
    <xf numFmtId="0" fontId="0" fillId="0" borderId="109" xfId="61" applyFont="1" applyBorder="1" applyAlignment="1">
      <alignment horizontal="center" vertical="center"/>
      <protection/>
    </xf>
    <xf numFmtId="0" fontId="0" fillId="0" borderId="174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170" xfId="61" applyFont="1" applyBorder="1" applyAlignment="1">
      <alignment horizontal="center" vertical="center" shrinkToFit="1"/>
      <protection/>
    </xf>
    <xf numFmtId="20" fontId="0" fillId="0" borderId="68" xfId="61" applyNumberFormat="1" applyFont="1" applyBorder="1" applyAlignment="1">
      <alignment horizontal="center" vertical="center"/>
      <protection/>
    </xf>
    <xf numFmtId="20" fontId="0" fillId="0" borderId="175" xfId="61" applyNumberFormat="1" applyFont="1" applyBorder="1" applyAlignment="1">
      <alignment horizontal="center" vertical="center"/>
      <protection/>
    </xf>
    <xf numFmtId="20" fontId="0" fillId="0" borderId="174" xfId="61" applyNumberFormat="1" applyFont="1" applyBorder="1" applyAlignment="1">
      <alignment horizontal="center" vertical="center"/>
      <protection/>
    </xf>
    <xf numFmtId="49" fontId="0" fillId="0" borderId="70" xfId="61" applyNumberFormat="1" applyFont="1" applyBorder="1" applyAlignment="1">
      <alignment horizontal="center" vertical="center" wrapText="1"/>
      <protection/>
    </xf>
    <xf numFmtId="49" fontId="0" fillId="0" borderId="66" xfId="61" applyNumberFormat="1" applyFont="1" applyBorder="1" applyAlignment="1">
      <alignment horizontal="center" vertical="center" wrapText="1"/>
      <protection/>
    </xf>
    <xf numFmtId="20" fontId="0" fillId="0" borderId="171" xfId="61" applyNumberFormat="1" applyFont="1" applyBorder="1" applyAlignment="1">
      <alignment horizontal="center" vertical="center"/>
      <protection/>
    </xf>
    <xf numFmtId="20" fontId="0" fillId="0" borderId="176" xfId="61" applyNumberFormat="1" applyFont="1" applyBorder="1" applyAlignment="1">
      <alignment horizontal="center" vertical="center"/>
      <protection/>
    </xf>
    <xf numFmtId="0" fontId="0" fillId="0" borderId="169" xfId="61" applyFont="1" applyBorder="1" applyAlignment="1">
      <alignment horizontal="center" vertical="center" shrinkToFit="1"/>
      <protection/>
    </xf>
    <xf numFmtId="0" fontId="0" fillId="0" borderId="164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0" fontId="0" fillId="0" borderId="91" xfId="61" applyFont="1" applyBorder="1" applyAlignment="1">
      <alignment horizontal="center" vertical="center"/>
      <protection/>
    </xf>
    <xf numFmtId="0" fontId="0" fillId="0" borderId="156" xfId="61" applyFont="1" applyBorder="1" applyAlignment="1">
      <alignment horizontal="center" vertical="center"/>
      <protection/>
    </xf>
    <xf numFmtId="0" fontId="0" fillId="0" borderId="165" xfId="61" applyFont="1" applyBorder="1" applyAlignment="1">
      <alignment horizontal="center" vertical="center"/>
      <protection/>
    </xf>
    <xf numFmtId="0" fontId="0" fillId="0" borderId="133" xfId="61" applyFont="1" applyBorder="1" applyAlignment="1">
      <alignment horizontal="center" vertical="center"/>
      <protection/>
    </xf>
    <xf numFmtId="20" fontId="0" fillId="0" borderId="177" xfId="61" applyNumberFormat="1" applyFont="1" applyBorder="1" applyAlignment="1">
      <alignment horizontal="center" vertical="center"/>
      <protection/>
    </xf>
    <xf numFmtId="0" fontId="0" fillId="0" borderId="178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49" fontId="0" fillId="0" borderId="77" xfId="61" applyNumberFormat="1" applyFont="1" applyBorder="1" applyAlignment="1">
      <alignment horizontal="center" vertical="center"/>
      <protection/>
    </xf>
    <xf numFmtId="0" fontId="0" fillId="0" borderId="177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20" fontId="0" fillId="0" borderId="167" xfId="61" applyNumberFormat="1" applyFont="1" applyBorder="1" applyAlignment="1">
      <alignment horizontal="center" vertical="center"/>
      <protection/>
    </xf>
    <xf numFmtId="20" fontId="0" fillId="0" borderId="150" xfId="61" applyNumberFormat="1" applyFont="1" applyBorder="1" applyAlignment="1">
      <alignment horizontal="center" vertical="center"/>
      <protection/>
    </xf>
    <xf numFmtId="49" fontId="0" fillId="0" borderId="73" xfId="61" applyNumberFormat="1" applyFont="1" applyBorder="1" applyAlignment="1">
      <alignment horizontal="center" vertical="center"/>
      <protection/>
    </xf>
    <xf numFmtId="0" fontId="0" fillId="0" borderId="137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155" xfId="61" applyFont="1" applyBorder="1" applyAlignment="1">
      <alignment horizontal="center" vertical="center" shrinkToFit="1"/>
      <protection/>
    </xf>
    <xf numFmtId="0" fontId="17" fillId="0" borderId="67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77" xfId="61" applyFont="1" applyBorder="1" applyAlignment="1">
      <alignment horizontal="center" vertical="center" shrinkToFit="1"/>
      <protection/>
    </xf>
    <xf numFmtId="20" fontId="0" fillId="0" borderId="161" xfId="61" applyNumberFormat="1" applyFont="1" applyBorder="1" applyAlignment="1">
      <alignment horizontal="center" vertical="center"/>
      <protection/>
    </xf>
    <xf numFmtId="20" fontId="0" fillId="0" borderId="77" xfId="61" applyNumberFormat="1" applyFont="1" applyBorder="1" applyAlignment="1">
      <alignment horizontal="center" vertical="center"/>
      <protection/>
    </xf>
    <xf numFmtId="49" fontId="0" fillId="0" borderId="77" xfId="61" applyNumberFormat="1" applyFont="1" applyBorder="1" applyAlignment="1">
      <alignment horizontal="center" vertical="center"/>
      <protection/>
    </xf>
    <xf numFmtId="0" fontId="0" fillId="0" borderId="152" xfId="61" applyFont="1" applyBorder="1" applyAlignment="1">
      <alignment horizontal="center" vertical="center" shrinkToFit="1"/>
      <protection/>
    </xf>
    <xf numFmtId="0" fontId="0" fillId="0" borderId="167" xfId="61" applyFont="1" applyBorder="1" applyAlignment="1">
      <alignment horizontal="center" vertical="center" shrinkToFit="1"/>
      <protection/>
    </xf>
    <xf numFmtId="0" fontId="0" fillId="0" borderId="73" xfId="61" applyFont="1" applyBorder="1" applyAlignment="1">
      <alignment horizontal="center" vertical="center" shrinkToFit="1"/>
      <protection/>
    </xf>
    <xf numFmtId="0" fontId="0" fillId="0" borderId="179" xfId="61" applyFont="1" applyBorder="1" applyAlignment="1">
      <alignment horizontal="center" vertical="center"/>
      <protection/>
    </xf>
    <xf numFmtId="0" fontId="0" fillId="0" borderId="72" xfId="61" applyFont="1" applyBorder="1" applyAlignment="1">
      <alignment horizontal="center" vertical="center"/>
      <protection/>
    </xf>
    <xf numFmtId="0" fontId="0" fillId="0" borderId="180" xfId="61" applyFont="1" applyBorder="1" applyAlignment="1">
      <alignment horizontal="center" vertical="center"/>
      <protection/>
    </xf>
    <xf numFmtId="0" fontId="0" fillId="0" borderId="171" xfId="61" applyFont="1" applyBorder="1" applyAlignment="1">
      <alignment horizontal="center" vertical="center" shrinkToFit="1"/>
      <protection/>
    </xf>
    <xf numFmtId="0" fontId="0" fillId="0" borderId="176" xfId="61" applyFont="1" applyBorder="1" applyAlignment="1">
      <alignment horizontal="center" vertical="center" shrinkToFit="1"/>
      <protection/>
    </xf>
    <xf numFmtId="0" fontId="0" fillId="0" borderId="68" xfId="61" applyFont="1" applyBorder="1" applyAlignment="1">
      <alignment horizontal="center" vertical="center" shrinkToFit="1"/>
      <protection/>
    </xf>
    <xf numFmtId="0" fontId="0" fillId="0" borderId="175" xfId="61" applyFont="1" applyBorder="1" applyAlignment="1">
      <alignment horizontal="center" vertical="center" shrinkToFit="1"/>
      <protection/>
    </xf>
    <xf numFmtId="20" fontId="0" fillId="0" borderId="177" xfId="61" applyNumberFormat="1" applyFont="1" applyBorder="1" applyAlignment="1">
      <alignment horizontal="center" vertical="center"/>
      <protection/>
    </xf>
    <xf numFmtId="20" fontId="0" fillId="0" borderId="178" xfId="61" applyNumberFormat="1" applyFont="1" applyBorder="1" applyAlignment="1">
      <alignment horizontal="center" vertical="center"/>
      <protection/>
    </xf>
    <xf numFmtId="0" fontId="0" fillId="0" borderId="170" xfId="61" applyFont="1" applyBorder="1" applyAlignment="1">
      <alignment horizontal="center" vertical="center"/>
      <protection/>
    </xf>
    <xf numFmtId="49" fontId="0" fillId="0" borderId="70" xfId="61" applyNumberFormat="1" applyFont="1" applyBorder="1" applyAlignment="1">
      <alignment horizontal="center" vertical="center"/>
      <protection/>
    </xf>
    <xf numFmtId="49" fontId="0" fillId="0" borderId="66" xfId="61" applyNumberFormat="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20" fontId="0" fillId="0" borderId="150" xfId="61" applyNumberFormat="1" applyFont="1" applyBorder="1" applyAlignment="1">
      <alignment horizontal="center" vertical="center"/>
      <protection/>
    </xf>
    <xf numFmtId="49" fontId="0" fillId="0" borderId="73" xfId="61" applyNumberFormat="1" applyFont="1" applyBorder="1" applyAlignment="1">
      <alignment horizontal="center" vertical="center"/>
      <protection/>
    </xf>
    <xf numFmtId="20" fontId="0" fillId="0" borderId="161" xfId="61" applyNumberFormat="1" applyFont="1" applyBorder="1" applyAlignment="1">
      <alignment horizontal="center" vertical="center"/>
      <protection/>
    </xf>
    <xf numFmtId="0" fontId="8" fillId="0" borderId="15" xfId="68" applyNumberFormat="1" applyFont="1" applyFill="1" applyBorder="1" applyAlignment="1">
      <alignment horizontal="center" vertical="center"/>
      <protection/>
    </xf>
    <xf numFmtId="0" fontId="8" fillId="0" borderId="11" xfId="68" applyNumberFormat="1" applyFont="1" applyFill="1" applyBorder="1" applyAlignment="1">
      <alignment horizontal="center" vertical="center"/>
      <protection/>
    </xf>
    <xf numFmtId="0" fontId="8" fillId="0" borderId="15" xfId="67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horizontal="center" vertical="center"/>
      <protection/>
    </xf>
    <xf numFmtId="0" fontId="4" fillId="0" borderId="101" xfId="68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12" fillId="34" borderId="60" xfId="67" applyFont="1" applyFill="1" applyBorder="1" applyAlignment="1">
      <alignment horizontal="center" vertical="center"/>
      <protection/>
    </xf>
    <xf numFmtId="0" fontId="12" fillId="34" borderId="61" xfId="67" applyFont="1" applyFill="1" applyBorder="1" applyAlignment="1">
      <alignment horizontal="center" vertical="center"/>
      <protection/>
    </xf>
    <xf numFmtId="0" fontId="8" fillId="0" borderId="102" xfId="68" applyFont="1" applyFill="1" applyBorder="1" applyAlignment="1">
      <alignment horizontal="center" vertical="center"/>
      <protection/>
    </xf>
    <xf numFmtId="0" fontId="8" fillId="0" borderId="13" xfId="68" applyFont="1" applyFill="1" applyBorder="1" applyAlignment="1">
      <alignment horizontal="center" vertical="center"/>
      <protection/>
    </xf>
    <xf numFmtId="0" fontId="8" fillId="0" borderId="100" xfId="68" applyFont="1" applyFill="1" applyBorder="1" applyAlignment="1">
      <alignment horizontal="center" vertical="center"/>
      <protection/>
    </xf>
    <xf numFmtId="0" fontId="8" fillId="0" borderId="12" xfId="68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 shrinkToFit="1"/>
      <protection/>
    </xf>
    <xf numFmtId="0" fontId="8" fillId="0" borderId="14" xfId="68" applyFont="1" applyFill="1" applyBorder="1" applyAlignment="1">
      <alignment horizontal="center" vertical="center"/>
      <protection/>
    </xf>
    <xf numFmtId="0" fontId="8" fillId="0" borderId="108" xfId="68" applyFont="1" applyFill="1" applyBorder="1" applyAlignment="1">
      <alignment horizontal="center" vertical="center"/>
      <protection/>
    </xf>
    <xf numFmtId="0" fontId="8" fillId="0" borderId="103" xfId="68" applyFont="1" applyFill="1" applyBorder="1" applyAlignment="1">
      <alignment horizontal="center" vertical="center"/>
      <protection/>
    </xf>
    <xf numFmtId="0" fontId="29" fillId="0" borderId="102" xfId="67" applyFont="1" applyFill="1" applyBorder="1" applyAlignment="1">
      <alignment horizontal="center" vertical="center"/>
      <protection/>
    </xf>
    <xf numFmtId="0" fontId="29" fillId="0" borderId="13" xfId="67" applyFont="1" applyFill="1" applyBorder="1" applyAlignment="1">
      <alignment horizontal="center" vertical="center"/>
      <protection/>
    </xf>
    <xf numFmtId="0" fontId="29" fillId="0" borderId="100" xfId="67" applyFont="1" applyFill="1" applyBorder="1" applyAlignment="1">
      <alignment horizontal="center" vertical="center"/>
      <protection/>
    </xf>
    <xf numFmtId="0" fontId="29" fillId="0" borderId="108" xfId="67" applyFont="1" applyFill="1" applyBorder="1" applyAlignment="1">
      <alignment horizontal="center" vertical="center"/>
      <protection/>
    </xf>
    <xf numFmtId="0" fontId="29" fillId="0" borderId="103" xfId="67" applyFont="1" applyFill="1" applyBorder="1" applyAlignment="1">
      <alignment horizontal="center" vertical="center"/>
      <protection/>
    </xf>
    <xf numFmtId="0" fontId="8" fillId="0" borderId="99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95" xfId="68" applyFont="1" applyFill="1" applyBorder="1" applyAlignment="1">
      <alignment horizontal="center" vertical="center"/>
      <protection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 shrinkToFit="1"/>
      <protection/>
    </xf>
    <xf numFmtId="0" fontId="8" fillId="0" borderId="18" xfId="68" applyFont="1" applyFill="1" applyBorder="1" applyAlignment="1">
      <alignment horizontal="center" vertical="center"/>
      <protection/>
    </xf>
    <xf numFmtId="0" fontId="8" fillId="0" borderId="107" xfId="68" applyFont="1" applyFill="1" applyBorder="1" applyAlignment="1">
      <alignment horizontal="center" vertical="center"/>
      <protection/>
    </xf>
    <xf numFmtId="0" fontId="8" fillId="0" borderId="106" xfId="68" applyFont="1" applyFill="1" applyBorder="1" applyAlignment="1">
      <alignment horizontal="center" vertical="center"/>
      <protection/>
    </xf>
    <xf numFmtId="0" fontId="29" fillId="0" borderId="99" xfId="67" applyFont="1" applyFill="1" applyBorder="1" applyAlignment="1">
      <alignment horizontal="center" vertical="center"/>
      <protection/>
    </xf>
    <xf numFmtId="0" fontId="29" fillId="0" borderId="17" xfId="67" applyFont="1" applyFill="1" applyBorder="1" applyAlignment="1">
      <alignment horizontal="center" vertical="center"/>
      <protection/>
    </xf>
    <xf numFmtId="0" fontId="29" fillId="0" borderId="95" xfId="67" applyFont="1" applyFill="1" applyBorder="1" applyAlignment="1">
      <alignment horizontal="center" vertical="center"/>
      <protection/>
    </xf>
    <xf numFmtId="0" fontId="29" fillId="0" borderId="107" xfId="67" applyFont="1" applyFill="1" applyBorder="1" applyAlignment="1">
      <alignment horizontal="center" vertical="center"/>
      <protection/>
    </xf>
    <xf numFmtId="0" fontId="29" fillId="0" borderId="106" xfId="67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9 クラブユース U15宮城日程．結果 0429" xfId="65"/>
    <cellStyle name="標準_８チ‐ムリ‐グ表(原本）" xfId="66"/>
    <cellStyle name="標準_Cグループ日程(1)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23</xdr:row>
      <xdr:rowOff>0</xdr:rowOff>
    </xdr:from>
    <xdr:to>
      <xdr:col>16</xdr:col>
      <xdr:colOff>238125</xdr:colOff>
      <xdr:row>32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143000" y="4781550"/>
          <a:ext cx="32099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50</xdr:row>
      <xdr:rowOff>9525</xdr:rowOff>
    </xdr:from>
    <xdr:to>
      <xdr:col>17</xdr:col>
      <xdr:colOff>0</xdr:colOff>
      <xdr:row>60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9344025"/>
          <a:ext cx="32194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103</xdr:row>
      <xdr:rowOff>9525</xdr:rowOff>
    </xdr:from>
    <xdr:to>
      <xdr:col>14</xdr:col>
      <xdr:colOff>0</xdr:colOff>
      <xdr:row>111</xdr:row>
      <xdr:rowOff>0</xdr:rowOff>
    </xdr:to>
    <xdr:sp>
      <xdr:nvSpPr>
        <xdr:cNvPr id="3" name="Line 1"/>
        <xdr:cNvSpPr>
          <a:spLocks/>
        </xdr:cNvSpPr>
      </xdr:nvSpPr>
      <xdr:spPr>
        <a:xfrm>
          <a:off x="1143000" y="17164050"/>
          <a:ext cx="25717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80</xdr:row>
      <xdr:rowOff>0</xdr:rowOff>
    </xdr:from>
    <xdr:to>
      <xdr:col>16</xdr:col>
      <xdr:colOff>238125</xdr:colOff>
      <xdr:row>89</xdr:row>
      <xdr:rowOff>133350</xdr:rowOff>
    </xdr:to>
    <xdr:sp>
      <xdr:nvSpPr>
        <xdr:cNvPr id="4" name="Line 1"/>
        <xdr:cNvSpPr>
          <a:spLocks/>
        </xdr:cNvSpPr>
      </xdr:nvSpPr>
      <xdr:spPr>
        <a:xfrm>
          <a:off x="1143000" y="13611225"/>
          <a:ext cx="3209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95250</xdr:rowOff>
    </xdr:from>
    <xdr:to>
      <xdr:col>3</xdr:col>
      <xdr:colOff>209550</xdr:colOff>
      <xdr:row>37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990600" y="5924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247650</xdr:colOff>
      <xdr:row>36</xdr:row>
      <xdr:rowOff>85725</xdr:rowOff>
    </xdr:from>
    <xdr:to>
      <xdr:col>11</xdr:col>
      <xdr:colOff>285750</xdr:colOff>
      <xdr:row>37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152900" y="591502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>
      <xdr:nvSpPr>
        <xdr:cNvPr id="4" name="Rectangle 16"/>
        <xdr:cNvSpPr>
          <a:spLocks/>
        </xdr:cNvSpPr>
      </xdr:nvSpPr>
      <xdr:spPr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190500</xdr:colOff>
      <xdr:row>31</xdr:row>
      <xdr:rowOff>114300</xdr:rowOff>
    </xdr:from>
    <xdr:to>
      <xdr:col>5</xdr:col>
      <xdr:colOff>190500</xdr:colOff>
      <xdr:row>33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1752600" y="513397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31</xdr:row>
      <xdr:rowOff>104775</xdr:rowOff>
    </xdr:from>
    <xdr:to>
      <xdr:col>13</xdr:col>
      <xdr:colOff>180975</xdr:colOff>
      <xdr:row>32</xdr:row>
      <xdr:rowOff>142875</xdr:rowOff>
    </xdr:to>
    <xdr:sp>
      <xdr:nvSpPr>
        <xdr:cNvPr id="6" name="Rectangle 18"/>
        <xdr:cNvSpPr>
          <a:spLocks/>
        </xdr:cNvSpPr>
      </xdr:nvSpPr>
      <xdr:spPr>
        <a:xfrm>
          <a:off x="4886325" y="51244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45</xdr:row>
      <xdr:rowOff>38100</xdr:rowOff>
    </xdr:from>
    <xdr:to>
      <xdr:col>9</xdr:col>
      <xdr:colOff>190500</xdr:colOff>
      <xdr:row>46</xdr:row>
      <xdr:rowOff>123825</xdr:rowOff>
    </xdr:to>
    <xdr:sp>
      <xdr:nvSpPr>
        <xdr:cNvPr id="7" name="Rectangle 5"/>
        <xdr:cNvSpPr>
          <a:spLocks/>
        </xdr:cNvSpPr>
      </xdr:nvSpPr>
      <xdr:spPr>
        <a:xfrm>
          <a:off x="3305175" y="7324725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190500</xdr:colOff>
      <xdr:row>49</xdr:row>
      <xdr:rowOff>57150</xdr:rowOff>
    </xdr:to>
    <xdr:sp>
      <xdr:nvSpPr>
        <xdr:cNvPr id="8" name="Rectangle 22"/>
        <xdr:cNvSpPr>
          <a:spLocks/>
        </xdr:cNvSpPr>
      </xdr:nvSpPr>
      <xdr:spPr>
        <a:xfrm>
          <a:off x="3324225" y="77628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>
      <xdr:nvSpPr>
        <xdr:cNvPr id="9" name="Rectangle 23"/>
        <xdr:cNvSpPr>
          <a:spLocks/>
        </xdr:cNvSpPr>
      </xdr:nvSpPr>
      <xdr:spPr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219075</xdr:colOff>
      <xdr:row>28</xdr:row>
      <xdr:rowOff>28575</xdr:rowOff>
    </xdr:to>
    <xdr:sp>
      <xdr:nvSpPr>
        <xdr:cNvPr id="10" name="Rectangle 24"/>
        <xdr:cNvSpPr>
          <a:spLocks/>
        </xdr:cNvSpPr>
      </xdr:nvSpPr>
      <xdr:spPr>
        <a:xfrm>
          <a:off x="3314700" y="43529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>
      <xdr:nvSpPr>
        <xdr:cNvPr id="19" name="Rectangle 5"/>
        <xdr:cNvSpPr>
          <a:spLocks/>
        </xdr:cNvSpPr>
      </xdr:nvSpPr>
      <xdr:spPr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>
      <xdr:nvSpPr>
        <xdr:cNvPr id="20" name="Rectangle 22"/>
        <xdr:cNvSpPr>
          <a:spLocks/>
        </xdr:cNvSpPr>
      </xdr:nvSpPr>
      <xdr:spPr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>
      <xdr:nvSpPr>
        <xdr:cNvPr id="22" name="Rectangle 24"/>
        <xdr:cNvSpPr>
          <a:spLocks/>
        </xdr:cNvSpPr>
      </xdr:nvSpPr>
      <xdr:spPr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【１２】</a:t>
          </a:r>
        </a:p>
      </xdr:txBody>
    </xdr:sp>
    <xdr:clientData/>
  </xdr:twoCellAnchor>
  <xdr:twoCellAnchor>
    <xdr:from>
      <xdr:col>4</xdr:col>
      <xdr:colOff>190500</xdr:colOff>
      <xdr:row>43</xdr:row>
      <xdr:rowOff>104775</xdr:rowOff>
    </xdr:from>
    <xdr:to>
      <xdr:col>5</xdr:col>
      <xdr:colOff>180975</xdr:colOff>
      <xdr:row>45</xdr:row>
      <xdr:rowOff>0</xdr:rowOff>
    </xdr:to>
    <xdr:sp>
      <xdr:nvSpPr>
        <xdr:cNvPr id="23" name="Rectangle 20"/>
        <xdr:cNvSpPr>
          <a:spLocks/>
        </xdr:cNvSpPr>
      </xdr:nvSpPr>
      <xdr:spPr>
        <a:xfrm>
          <a:off x="1752600" y="706755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43</xdr:row>
      <xdr:rowOff>114300</xdr:rowOff>
    </xdr:from>
    <xdr:to>
      <xdr:col>13</xdr:col>
      <xdr:colOff>219075</xdr:colOff>
      <xdr:row>45</xdr:row>
      <xdr:rowOff>9525</xdr:rowOff>
    </xdr:to>
    <xdr:sp>
      <xdr:nvSpPr>
        <xdr:cNvPr id="24" name="Rectangle 20"/>
        <xdr:cNvSpPr>
          <a:spLocks/>
        </xdr:cNvSpPr>
      </xdr:nvSpPr>
      <xdr:spPr>
        <a:xfrm>
          <a:off x="4886325" y="70770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19</xdr:col>
      <xdr:colOff>0</xdr:colOff>
      <xdr:row>65</xdr:row>
      <xdr:rowOff>190500</xdr:rowOff>
    </xdr:to>
    <xdr:sp>
      <xdr:nvSpPr>
        <xdr:cNvPr id="25" name="Line 1247"/>
        <xdr:cNvSpPr>
          <a:spLocks/>
        </xdr:cNvSpPr>
      </xdr:nvSpPr>
      <xdr:spPr>
        <a:xfrm>
          <a:off x="1581150" y="9124950"/>
          <a:ext cx="58388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371475</xdr:colOff>
      <xdr:row>57</xdr:row>
      <xdr:rowOff>76200</xdr:rowOff>
    </xdr:to>
    <xdr:sp>
      <xdr:nvSpPr>
        <xdr:cNvPr id="26" name="Rectangle 13"/>
        <xdr:cNvSpPr>
          <a:spLocks/>
        </xdr:cNvSpPr>
      </xdr:nvSpPr>
      <xdr:spPr>
        <a:xfrm>
          <a:off x="2733675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371475</xdr:colOff>
      <xdr:row>57</xdr:row>
      <xdr:rowOff>76200</xdr:rowOff>
    </xdr:to>
    <xdr:sp>
      <xdr:nvSpPr>
        <xdr:cNvPr id="27" name="Rectangle 13"/>
        <xdr:cNvSpPr>
          <a:spLocks/>
        </xdr:cNvSpPr>
      </xdr:nvSpPr>
      <xdr:spPr>
        <a:xfrm>
          <a:off x="3905250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0</xdr:colOff>
      <xdr:row>58</xdr:row>
      <xdr:rowOff>0</xdr:rowOff>
    </xdr:from>
    <xdr:to>
      <xdr:col>10</xdr:col>
      <xdr:colOff>371475</xdr:colOff>
      <xdr:row>59</xdr:row>
      <xdr:rowOff>76200</xdr:rowOff>
    </xdr:to>
    <xdr:sp>
      <xdr:nvSpPr>
        <xdr:cNvPr id="28" name="Rectangle 13"/>
        <xdr:cNvSpPr>
          <a:spLocks/>
        </xdr:cNvSpPr>
      </xdr:nvSpPr>
      <xdr:spPr>
        <a:xfrm>
          <a:off x="3905250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13</xdr:col>
      <xdr:colOff>371475</xdr:colOff>
      <xdr:row>61</xdr:row>
      <xdr:rowOff>76200</xdr:rowOff>
    </xdr:to>
    <xdr:sp>
      <xdr:nvSpPr>
        <xdr:cNvPr id="29" name="Rectangle 13"/>
        <xdr:cNvSpPr>
          <a:spLocks/>
        </xdr:cNvSpPr>
      </xdr:nvSpPr>
      <xdr:spPr>
        <a:xfrm>
          <a:off x="5076825" y="99060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58</xdr:row>
      <xdr:rowOff>0</xdr:rowOff>
    </xdr:from>
    <xdr:to>
      <xdr:col>13</xdr:col>
      <xdr:colOff>371475</xdr:colOff>
      <xdr:row>59</xdr:row>
      <xdr:rowOff>76200</xdr:rowOff>
    </xdr:to>
    <xdr:sp>
      <xdr:nvSpPr>
        <xdr:cNvPr id="30" name="Rectangle 13"/>
        <xdr:cNvSpPr>
          <a:spLocks/>
        </xdr:cNvSpPr>
      </xdr:nvSpPr>
      <xdr:spPr>
        <a:xfrm>
          <a:off x="5076825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371475</xdr:colOff>
      <xdr:row>57</xdr:row>
      <xdr:rowOff>76200</xdr:rowOff>
    </xdr:to>
    <xdr:sp>
      <xdr:nvSpPr>
        <xdr:cNvPr id="31" name="Rectangle 13"/>
        <xdr:cNvSpPr>
          <a:spLocks/>
        </xdr:cNvSpPr>
      </xdr:nvSpPr>
      <xdr:spPr>
        <a:xfrm>
          <a:off x="5076825" y="910590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56</xdr:row>
      <xdr:rowOff>9525</xdr:rowOff>
    </xdr:from>
    <xdr:to>
      <xdr:col>16</xdr:col>
      <xdr:colOff>371475</xdr:colOff>
      <xdr:row>57</xdr:row>
      <xdr:rowOff>85725</xdr:rowOff>
    </xdr:to>
    <xdr:sp>
      <xdr:nvSpPr>
        <xdr:cNvPr id="32" name="Rectangle 13"/>
        <xdr:cNvSpPr>
          <a:spLocks/>
        </xdr:cNvSpPr>
      </xdr:nvSpPr>
      <xdr:spPr>
        <a:xfrm>
          <a:off x="6248400" y="911542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58</xdr:row>
      <xdr:rowOff>0</xdr:rowOff>
    </xdr:from>
    <xdr:to>
      <xdr:col>16</xdr:col>
      <xdr:colOff>371475</xdr:colOff>
      <xdr:row>59</xdr:row>
      <xdr:rowOff>76200</xdr:rowOff>
    </xdr:to>
    <xdr:sp>
      <xdr:nvSpPr>
        <xdr:cNvPr id="33" name="Rectangle 13"/>
        <xdr:cNvSpPr>
          <a:spLocks/>
        </xdr:cNvSpPr>
      </xdr:nvSpPr>
      <xdr:spPr>
        <a:xfrm>
          <a:off x="6248400" y="95059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15</xdr:col>
      <xdr:colOff>381000</xdr:colOff>
      <xdr:row>60</xdr:row>
      <xdr:rowOff>9525</xdr:rowOff>
    </xdr:from>
    <xdr:to>
      <xdr:col>16</xdr:col>
      <xdr:colOff>361950</xdr:colOff>
      <xdr:row>61</xdr:row>
      <xdr:rowOff>85725</xdr:rowOff>
    </xdr:to>
    <xdr:sp>
      <xdr:nvSpPr>
        <xdr:cNvPr id="34" name="Rectangle 13"/>
        <xdr:cNvSpPr>
          <a:spLocks/>
        </xdr:cNvSpPr>
      </xdr:nvSpPr>
      <xdr:spPr>
        <a:xfrm>
          <a:off x="6238875" y="9915525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371475</xdr:colOff>
      <xdr:row>63</xdr:row>
      <xdr:rowOff>104775</xdr:rowOff>
    </xdr:to>
    <xdr:sp>
      <xdr:nvSpPr>
        <xdr:cNvPr id="35" name="Rectangle 13"/>
        <xdr:cNvSpPr>
          <a:spLocks/>
        </xdr:cNvSpPr>
      </xdr:nvSpPr>
      <xdr:spPr>
        <a:xfrm>
          <a:off x="6248400" y="10306050"/>
          <a:ext cx="3714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tabSelected="1" zoomScalePageLayoutView="0" workbookViewId="0" topLeftCell="A25">
      <selection activeCell="AJ22" sqref="AJ22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19.5" customHeight="1">
      <c r="A1" s="283" t="s">
        <v>157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1"/>
      <c r="AG1" s="1"/>
    </row>
    <row r="2" spans="1:33" ht="21" customHeight="1">
      <c r="A2" s="284" t="s">
        <v>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3"/>
      <c r="AG2" s="3"/>
    </row>
    <row r="3" spans="2:35" ht="18" customHeight="1">
      <c r="B3" s="20"/>
      <c r="D3" s="310" t="s">
        <v>305</v>
      </c>
      <c r="E3" s="310"/>
      <c r="F3" s="310"/>
      <c r="G3" s="310"/>
      <c r="H3" s="310"/>
      <c r="I3" s="310"/>
      <c r="J3" s="310"/>
      <c r="K3" s="380" t="s">
        <v>268</v>
      </c>
      <c r="L3" s="380"/>
      <c r="M3" s="380"/>
      <c r="N3" s="380"/>
      <c r="O3" s="380"/>
      <c r="P3" s="380"/>
      <c r="Q3" s="380" t="s">
        <v>269</v>
      </c>
      <c r="R3" s="380"/>
      <c r="S3" s="380"/>
      <c r="T3" s="380"/>
      <c r="U3" s="380"/>
      <c r="V3" s="380"/>
      <c r="W3" s="380"/>
      <c r="X3" s="310" t="s">
        <v>270</v>
      </c>
      <c r="Y3" s="310"/>
      <c r="Z3" s="310"/>
      <c r="AA3" s="310"/>
      <c r="AB3" s="310"/>
      <c r="AC3" s="310"/>
      <c r="AD3" s="310"/>
      <c r="AE3" s="5"/>
      <c r="AF3" s="5"/>
      <c r="AG3" s="5"/>
      <c r="AH3" s="5"/>
      <c r="AI3" s="5"/>
    </row>
    <row r="4" spans="2:35" ht="18" customHeight="1">
      <c r="B4" s="20"/>
      <c r="D4" s="310" t="s">
        <v>319</v>
      </c>
      <c r="E4" s="310"/>
      <c r="F4" s="310"/>
      <c r="G4" s="310"/>
      <c r="H4" s="310"/>
      <c r="I4" s="310"/>
      <c r="J4" s="310"/>
      <c r="K4" s="380" t="s">
        <v>300</v>
      </c>
      <c r="L4" s="380"/>
      <c r="M4" s="380"/>
      <c r="N4" s="380"/>
      <c r="O4" s="380"/>
      <c r="P4" s="380"/>
      <c r="Q4" s="380" t="s">
        <v>306</v>
      </c>
      <c r="R4" s="380"/>
      <c r="S4" s="380"/>
      <c r="T4" s="380"/>
      <c r="U4" s="380"/>
      <c r="V4" s="380"/>
      <c r="W4" s="380"/>
      <c r="X4" s="310" t="s">
        <v>311</v>
      </c>
      <c r="Y4" s="310"/>
      <c r="Z4" s="310"/>
      <c r="AA4" s="310"/>
      <c r="AB4" s="310"/>
      <c r="AC4" s="310"/>
      <c r="AD4" s="310"/>
      <c r="AE4" s="5"/>
      <c r="AF4" s="5"/>
      <c r="AG4" s="5"/>
      <c r="AH4" s="5"/>
      <c r="AI4" s="5"/>
    </row>
    <row r="5" spans="2:35" ht="18" customHeight="1">
      <c r="B5" s="20"/>
      <c r="D5" s="310" t="s">
        <v>298</v>
      </c>
      <c r="E5" s="310"/>
      <c r="F5" s="310"/>
      <c r="G5" s="310"/>
      <c r="H5" s="310"/>
      <c r="I5" s="310"/>
      <c r="J5" s="310"/>
      <c r="K5" s="380" t="s">
        <v>301</v>
      </c>
      <c r="L5" s="380"/>
      <c r="M5" s="380"/>
      <c r="N5" s="380"/>
      <c r="O5" s="380"/>
      <c r="P5" s="380"/>
      <c r="Q5" s="380" t="s">
        <v>307</v>
      </c>
      <c r="R5" s="380"/>
      <c r="S5" s="380"/>
      <c r="T5" s="380"/>
      <c r="U5" s="380"/>
      <c r="V5" s="380"/>
      <c r="W5" s="380"/>
      <c r="X5" s="310" t="s">
        <v>312</v>
      </c>
      <c r="Y5" s="310"/>
      <c r="Z5" s="310"/>
      <c r="AA5" s="310"/>
      <c r="AB5" s="310"/>
      <c r="AC5" s="310"/>
      <c r="AD5" s="310"/>
      <c r="AE5" s="5"/>
      <c r="AF5" s="5"/>
      <c r="AG5" s="5"/>
      <c r="AH5" s="5"/>
      <c r="AI5" s="5"/>
    </row>
    <row r="6" spans="2:35" ht="18" customHeight="1">
      <c r="B6" s="20"/>
      <c r="D6" s="310" t="s">
        <v>320</v>
      </c>
      <c r="E6" s="310"/>
      <c r="F6" s="310"/>
      <c r="G6" s="310"/>
      <c r="H6" s="310"/>
      <c r="I6" s="310"/>
      <c r="J6" s="310"/>
      <c r="K6" s="380" t="s">
        <v>302</v>
      </c>
      <c r="L6" s="380"/>
      <c r="M6" s="380"/>
      <c r="N6" s="380"/>
      <c r="O6" s="380"/>
      <c r="P6" s="380"/>
      <c r="Q6" s="380" t="s">
        <v>308</v>
      </c>
      <c r="R6" s="380"/>
      <c r="S6" s="380"/>
      <c r="T6" s="380"/>
      <c r="U6" s="380"/>
      <c r="V6" s="380"/>
      <c r="W6" s="380"/>
      <c r="X6" s="310" t="s">
        <v>313</v>
      </c>
      <c r="Y6" s="310"/>
      <c r="Z6" s="310"/>
      <c r="AA6" s="310"/>
      <c r="AB6" s="310"/>
      <c r="AC6" s="310"/>
      <c r="AD6" s="310"/>
      <c r="AE6" s="5"/>
      <c r="AF6" s="5"/>
      <c r="AG6" s="5"/>
      <c r="AH6" s="5"/>
      <c r="AI6" s="5"/>
    </row>
    <row r="7" spans="2:35" ht="18" customHeight="1">
      <c r="B7" s="20"/>
      <c r="D7" s="310" t="s">
        <v>299</v>
      </c>
      <c r="E7" s="310"/>
      <c r="F7" s="310"/>
      <c r="G7" s="310"/>
      <c r="H7" s="310"/>
      <c r="I7" s="310"/>
      <c r="J7" s="310"/>
      <c r="K7" s="380" t="s">
        <v>303</v>
      </c>
      <c r="L7" s="380"/>
      <c r="M7" s="380"/>
      <c r="N7" s="380"/>
      <c r="O7" s="380"/>
      <c r="P7" s="380"/>
      <c r="Q7" s="380" t="s">
        <v>309</v>
      </c>
      <c r="R7" s="380"/>
      <c r="S7" s="380"/>
      <c r="T7" s="380"/>
      <c r="U7" s="380"/>
      <c r="V7" s="380"/>
      <c r="W7" s="380"/>
      <c r="X7" s="310" t="s">
        <v>314</v>
      </c>
      <c r="Y7" s="310"/>
      <c r="Z7" s="310"/>
      <c r="AA7" s="310"/>
      <c r="AB7" s="310"/>
      <c r="AC7" s="310"/>
      <c r="AD7" s="310"/>
      <c r="AE7" s="5"/>
      <c r="AF7" s="5"/>
      <c r="AG7" s="5"/>
      <c r="AH7" s="5"/>
      <c r="AI7" s="5"/>
    </row>
    <row r="8" spans="2:35" ht="18" customHeight="1">
      <c r="B8" s="20"/>
      <c r="D8" s="310" t="s">
        <v>318</v>
      </c>
      <c r="E8" s="310"/>
      <c r="F8" s="310"/>
      <c r="G8" s="310"/>
      <c r="H8" s="310"/>
      <c r="I8" s="310"/>
      <c r="J8" s="310"/>
      <c r="K8" s="380" t="s">
        <v>304</v>
      </c>
      <c r="L8" s="380"/>
      <c r="M8" s="380"/>
      <c r="N8" s="380"/>
      <c r="O8" s="380"/>
      <c r="P8" s="380"/>
      <c r="Q8" s="385" t="s">
        <v>310</v>
      </c>
      <c r="R8" s="385"/>
      <c r="S8" s="385"/>
      <c r="T8" s="385"/>
      <c r="U8" s="385"/>
      <c r="V8" s="385"/>
      <c r="W8" s="385"/>
      <c r="X8" s="381"/>
      <c r="Y8" s="381"/>
      <c r="Z8" s="381"/>
      <c r="AA8" s="381"/>
      <c r="AB8" s="381"/>
      <c r="AC8" s="381"/>
      <c r="AD8" s="381"/>
      <c r="AE8" s="5"/>
      <c r="AF8" s="5"/>
      <c r="AG8" s="5"/>
      <c r="AH8" s="5"/>
      <c r="AI8" s="5"/>
    </row>
    <row r="9" spans="2:35" ht="15" customHeight="1">
      <c r="B9" s="20"/>
      <c r="D9" s="41"/>
      <c r="E9" s="41"/>
      <c r="F9" s="41"/>
      <c r="G9" s="41"/>
      <c r="H9" s="41"/>
      <c r="J9" s="41"/>
      <c r="K9" s="165"/>
      <c r="L9" s="165"/>
      <c r="M9" s="165"/>
      <c r="N9" s="165"/>
      <c r="P9" s="41"/>
      <c r="Q9" s="165"/>
      <c r="R9" s="165"/>
      <c r="S9" s="165"/>
      <c r="T9" s="165"/>
      <c r="U9" s="41"/>
      <c r="V9" s="147"/>
      <c r="AB9" s="5"/>
      <c r="AC9" s="5"/>
      <c r="AD9" s="5"/>
      <c r="AE9" s="5"/>
      <c r="AF9" s="5"/>
      <c r="AG9" s="5"/>
      <c r="AH9" s="5"/>
      <c r="AI9" s="5"/>
    </row>
    <row r="10" spans="1:35" ht="18" customHeight="1">
      <c r="A10" s="285" t="s">
        <v>1</v>
      </c>
      <c r="B10" s="285"/>
      <c r="C10" s="285"/>
      <c r="D10" s="285"/>
      <c r="AB10" s="6"/>
      <c r="AC10" s="6"/>
      <c r="AD10" s="6"/>
      <c r="AE10" s="6"/>
      <c r="AF10" s="5"/>
      <c r="AG10" s="5"/>
      <c r="AH10" s="5"/>
      <c r="AI10" s="5"/>
    </row>
    <row r="11" spans="1:33" ht="15" customHeight="1">
      <c r="A11" s="7"/>
      <c r="B11" s="7" t="s">
        <v>377</v>
      </c>
      <c r="C11" s="286" t="s">
        <v>378</v>
      </c>
      <c r="D11" s="287"/>
      <c r="E11" s="288" t="s">
        <v>379</v>
      </c>
      <c r="F11" s="289"/>
      <c r="G11" s="289"/>
      <c r="H11" s="289"/>
      <c r="I11" s="289"/>
      <c r="J11" s="289"/>
      <c r="K11" s="289"/>
      <c r="L11" s="289"/>
      <c r="M11" s="289"/>
      <c r="N11" s="289"/>
      <c r="O11" s="290"/>
      <c r="P11" s="291" t="s">
        <v>380</v>
      </c>
      <c r="Q11" s="291"/>
      <c r="R11" s="291"/>
      <c r="S11" s="291"/>
      <c r="T11" s="291"/>
      <c r="U11" s="291"/>
      <c r="V11" s="291"/>
      <c r="W11" s="291"/>
      <c r="X11" s="291" t="s">
        <v>381</v>
      </c>
      <c r="Y11" s="291"/>
      <c r="Z11" s="291"/>
      <c r="AA11" s="291"/>
      <c r="AB11" s="291"/>
      <c r="AC11" s="291"/>
      <c r="AD11" s="291"/>
      <c r="AE11" s="8"/>
      <c r="AF11" s="9"/>
      <c r="AG11" s="9"/>
    </row>
    <row r="12" spans="1:33" ht="15" customHeight="1">
      <c r="A12" s="10">
        <v>1</v>
      </c>
      <c r="B12" s="652" t="s">
        <v>382</v>
      </c>
      <c r="C12" s="257">
        <v>0.5416666666666666</v>
      </c>
      <c r="D12" s="258"/>
      <c r="E12" s="659" t="s">
        <v>299</v>
      </c>
      <c r="F12" s="660"/>
      <c r="G12" s="660"/>
      <c r="H12" s="661"/>
      <c r="I12" s="662"/>
      <c r="J12" s="663" t="s">
        <v>25</v>
      </c>
      <c r="K12" s="664"/>
      <c r="L12" s="665" t="s">
        <v>383</v>
      </c>
      <c r="M12" s="660"/>
      <c r="N12" s="660"/>
      <c r="O12" s="666"/>
      <c r="P12" s="667" t="str">
        <f>E13</f>
        <v>ＡＣ　ＡＺＺＵＲＲＩ</v>
      </c>
      <c r="Q12" s="668"/>
      <c r="R12" s="668"/>
      <c r="S12" s="669"/>
      <c r="T12" s="670" t="str">
        <f>L13</f>
        <v>ＦＣ　Enable</v>
      </c>
      <c r="U12" s="668"/>
      <c r="V12" s="668"/>
      <c r="W12" s="671"/>
      <c r="X12" s="251" t="s">
        <v>384</v>
      </c>
      <c r="Y12" s="252"/>
      <c r="Z12" s="252"/>
      <c r="AA12" s="252"/>
      <c r="AB12" s="252"/>
      <c r="AC12" s="252"/>
      <c r="AD12" s="253"/>
      <c r="AE12" s="8"/>
      <c r="AF12" s="9"/>
      <c r="AG12" s="9"/>
    </row>
    <row r="13" spans="1:33" ht="15" customHeight="1">
      <c r="A13" s="15">
        <v>2</v>
      </c>
      <c r="B13" s="651" t="s">
        <v>382</v>
      </c>
      <c r="C13" s="295">
        <v>0.6041666666666666</v>
      </c>
      <c r="D13" s="296"/>
      <c r="E13" s="672" t="s">
        <v>393</v>
      </c>
      <c r="F13" s="673"/>
      <c r="G13" s="673"/>
      <c r="H13" s="674"/>
      <c r="I13" s="675"/>
      <c r="J13" s="676" t="s">
        <v>394</v>
      </c>
      <c r="K13" s="677"/>
      <c r="L13" s="678" t="s">
        <v>386</v>
      </c>
      <c r="M13" s="673"/>
      <c r="N13" s="673"/>
      <c r="O13" s="679"/>
      <c r="P13" s="680" t="str">
        <f>L12</f>
        <v>コバルトーレ</v>
      </c>
      <c r="Q13" s="681"/>
      <c r="R13" s="681"/>
      <c r="S13" s="682"/>
      <c r="T13" s="683" t="str">
        <f>E12</f>
        <v>東六クラブ</v>
      </c>
      <c r="U13" s="681"/>
      <c r="V13" s="681"/>
      <c r="W13" s="684"/>
      <c r="X13" s="254"/>
      <c r="Y13" s="255"/>
      <c r="Z13" s="255"/>
      <c r="AA13" s="255"/>
      <c r="AB13" s="255"/>
      <c r="AC13" s="255"/>
      <c r="AD13" s="256"/>
      <c r="AE13" s="8"/>
      <c r="AF13" s="9"/>
      <c r="AG13" s="9"/>
    </row>
    <row r="14" spans="1:33" ht="15" customHeight="1">
      <c r="A14" s="10">
        <v>3</v>
      </c>
      <c r="B14" s="652" t="s">
        <v>387</v>
      </c>
      <c r="C14" s="257">
        <v>0.5416666666666666</v>
      </c>
      <c r="D14" s="258"/>
      <c r="E14" s="659" t="s">
        <v>388</v>
      </c>
      <c r="F14" s="660"/>
      <c r="G14" s="660"/>
      <c r="H14" s="661"/>
      <c r="I14" s="662"/>
      <c r="J14" s="663" t="s">
        <v>25</v>
      </c>
      <c r="K14" s="664"/>
      <c r="L14" s="665" t="s">
        <v>299</v>
      </c>
      <c r="M14" s="660"/>
      <c r="N14" s="660"/>
      <c r="O14" s="666"/>
      <c r="P14" s="667" t="str">
        <f>E15</f>
        <v>ＦＣ　Enable</v>
      </c>
      <c r="Q14" s="668"/>
      <c r="R14" s="668"/>
      <c r="S14" s="669"/>
      <c r="T14" s="670" t="str">
        <f>L15</f>
        <v>コバルトーレ</v>
      </c>
      <c r="U14" s="668"/>
      <c r="V14" s="668"/>
      <c r="W14" s="671"/>
      <c r="X14" s="251" t="s">
        <v>384</v>
      </c>
      <c r="Y14" s="252"/>
      <c r="Z14" s="252"/>
      <c r="AA14" s="252"/>
      <c r="AB14" s="252"/>
      <c r="AC14" s="252"/>
      <c r="AD14" s="253"/>
      <c r="AE14" s="8"/>
      <c r="AF14" s="9"/>
      <c r="AG14" s="9"/>
    </row>
    <row r="15" spans="1:33" ht="15" customHeight="1">
      <c r="A15" s="653">
        <v>4</v>
      </c>
      <c r="B15" s="651" t="s">
        <v>387</v>
      </c>
      <c r="C15" s="295">
        <v>0.6041666666666666</v>
      </c>
      <c r="D15" s="296"/>
      <c r="E15" s="672" t="s">
        <v>386</v>
      </c>
      <c r="F15" s="673"/>
      <c r="G15" s="673"/>
      <c r="H15" s="674"/>
      <c r="I15" s="675"/>
      <c r="J15" s="676" t="s">
        <v>25</v>
      </c>
      <c r="K15" s="677"/>
      <c r="L15" s="678" t="s">
        <v>383</v>
      </c>
      <c r="M15" s="673"/>
      <c r="N15" s="673"/>
      <c r="O15" s="679"/>
      <c r="P15" s="680" t="str">
        <f>E14</f>
        <v>ＦＣ　ＦＲＥＳＣＡ</v>
      </c>
      <c r="Q15" s="681"/>
      <c r="R15" s="681"/>
      <c r="S15" s="682"/>
      <c r="T15" s="683" t="str">
        <f>L14</f>
        <v>東六クラブ</v>
      </c>
      <c r="U15" s="681"/>
      <c r="V15" s="681"/>
      <c r="W15" s="684"/>
      <c r="X15" s="254"/>
      <c r="Y15" s="255"/>
      <c r="Z15" s="255"/>
      <c r="AA15" s="255"/>
      <c r="AB15" s="255"/>
      <c r="AC15" s="255"/>
      <c r="AD15" s="256"/>
      <c r="AE15" s="8"/>
      <c r="AF15" s="9"/>
      <c r="AG15" s="9"/>
    </row>
    <row r="16" spans="1:33" ht="15" customHeight="1">
      <c r="A16" s="654">
        <v>5</v>
      </c>
      <c r="B16" s="652" t="s">
        <v>389</v>
      </c>
      <c r="C16" s="257">
        <v>0.5416666666666666</v>
      </c>
      <c r="D16" s="258"/>
      <c r="E16" s="659" t="s">
        <v>388</v>
      </c>
      <c r="F16" s="660"/>
      <c r="G16" s="660"/>
      <c r="H16" s="661"/>
      <c r="I16" s="662"/>
      <c r="J16" s="663" t="s">
        <v>395</v>
      </c>
      <c r="K16" s="664"/>
      <c r="L16" s="665" t="s">
        <v>383</v>
      </c>
      <c r="M16" s="660"/>
      <c r="N16" s="660"/>
      <c r="O16" s="666"/>
      <c r="P16" s="667" t="str">
        <f>L17</f>
        <v>東六クラブ</v>
      </c>
      <c r="Q16" s="668"/>
      <c r="R16" s="668"/>
      <c r="S16" s="669"/>
      <c r="T16" s="670" t="str">
        <f>E17</f>
        <v>ＡＣ　ＡＺＺＵＲＲＩ</v>
      </c>
      <c r="U16" s="668"/>
      <c r="V16" s="668"/>
      <c r="W16" s="671"/>
      <c r="X16" s="251" t="s">
        <v>384</v>
      </c>
      <c r="Y16" s="252"/>
      <c r="Z16" s="252"/>
      <c r="AA16" s="252"/>
      <c r="AB16" s="252"/>
      <c r="AC16" s="252"/>
      <c r="AD16" s="253"/>
      <c r="AE16" s="8"/>
      <c r="AF16" s="9"/>
      <c r="AG16" s="9"/>
    </row>
    <row r="17" spans="1:33" ht="15" customHeight="1">
      <c r="A17" s="653">
        <v>6</v>
      </c>
      <c r="B17" s="651" t="s">
        <v>389</v>
      </c>
      <c r="C17" s="295">
        <v>0.6041666666666666</v>
      </c>
      <c r="D17" s="296"/>
      <c r="E17" s="672" t="s">
        <v>396</v>
      </c>
      <c r="F17" s="673"/>
      <c r="G17" s="673"/>
      <c r="H17" s="674"/>
      <c r="I17" s="675"/>
      <c r="J17" s="676" t="s">
        <v>397</v>
      </c>
      <c r="K17" s="677"/>
      <c r="L17" s="678" t="s">
        <v>299</v>
      </c>
      <c r="M17" s="673"/>
      <c r="N17" s="673"/>
      <c r="O17" s="679"/>
      <c r="P17" s="680" t="str">
        <f>L16</f>
        <v>コバルトーレ</v>
      </c>
      <c r="Q17" s="681"/>
      <c r="R17" s="681"/>
      <c r="S17" s="682"/>
      <c r="T17" s="683" t="str">
        <f>E16</f>
        <v>ＦＣ　ＦＲＥＳＣＡ</v>
      </c>
      <c r="U17" s="681"/>
      <c r="V17" s="681"/>
      <c r="W17" s="684"/>
      <c r="X17" s="254"/>
      <c r="Y17" s="255"/>
      <c r="Z17" s="255"/>
      <c r="AA17" s="255"/>
      <c r="AB17" s="255"/>
      <c r="AC17" s="255"/>
      <c r="AD17" s="256"/>
      <c r="AE17" s="8"/>
      <c r="AF17" s="9"/>
      <c r="AG17" s="9"/>
    </row>
    <row r="18" spans="1:33" ht="15" customHeight="1">
      <c r="A18" s="654">
        <v>7</v>
      </c>
      <c r="B18" s="652" t="s">
        <v>390</v>
      </c>
      <c r="C18" s="292">
        <v>0.4166666666666667</v>
      </c>
      <c r="D18" s="293"/>
      <c r="E18" s="259" t="s">
        <v>388</v>
      </c>
      <c r="F18" s="260"/>
      <c r="G18" s="260"/>
      <c r="H18" s="242"/>
      <c r="I18" s="12"/>
      <c r="J18" s="13" t="s">
        <v>397</v>
      </c>
      <c r="K18" s="14"/>
      <c r="L18" s="378" t="s">
        <v>386</v>
      </c>
      <c r="M18" s="260"/>
      <c r="N18" s="260"/>
      <c r="O18" s="379"/>
      <c r="P18" s="270" t="str">
        <f>L19</f>
        <v>ＡＣ　ＡＺＺＵＲＲＩ</v>
      </c>
      <c r="Q18" s="271"/>
      <c r="R18" s="271"/>
      <c r="S18" s="272"/>
      <c r="T18" s="299" t="str">
        <f>E19</f>
        <v>コバルトーレ</v>
      </c>
      <c r="U18" s="271"/>
      <c r="V18" s="271"/>
      <c r="W18" s="300"/>
      <c r="X18" s="251" t="s">
        <v>391</v>
      </c>
      <c r="Y18" s="252"/>
      <c r="Z18" s="252"/>
      <c r="AA18" s="252"/>
      <c r="AB18" s="252"/>
      <c r="AC18" s="252"/>
      <c r="AD18" s="253"/>
      <c r="AE18" s="8"/>
      <c r="AF18" s="9"/>
      <c r="AG18" s="9"/>
    </row>
    <row r="19" spans="1:33" ht="15" customHeight="1">
      <c r="A19" s="653">
        <v>8</v>
      </c>
      <c r="B19" s="651" t="s">
        <v>390</v>
      </c>
      <c r="C19" s="281">
        <v>0.5</v>
      </c>
      <c r="D19" s="282"/>
      <c r="E19" s="279" t="s">
        <v>398</v>
      </c>
      <c r="F19" s="280"/>
      <c r="G19" s="280"/>
      <c r="H19" s="224"/>
      <c r="I19" s="17"/>
      <c r="J19" s="18" t="s">
        <v>395</v>
      </c>
      <c r="K19" s="19"/>
      <c r="L19" s="376" t="s">
        <v>399</v>
      </c>
      <c r="M19" s="280"/>
      <c r="N19" s="280"/>
      <c r="O19" s="377"/>
      <c r="P19" s="233" t="str">
        <f>L18</f>
        <v>ＦＣ　Enable</v>
      </c>
      <c r="Q19" s="234"/>
      <c r="R19" s="234"/>
      <c r="S19" s="235"/>
      <c r="T19" s="297" t="str">
        <f>E18</f>
        <v>ＦＣ　ＦＲＥＳＣＡ</v>
      </c>
      <c r="U19" s="234"/>
      <c r="V19" s="234"/>
      <c r="W19" s="298"/>
      <c r="X19" s="254"/>
      <c r="Y19" s="255"/>
      <c r="Z19" s="255"/>
      <c r="AA19" s="255"/>
      <c r="AB19" s="255"/>
      <c r="AC19" s="255"/>
      <c r="AD19" s="256"/>
      <c r="AE19" s="8"/>
      <c r="AF19" s="9"/>
      <c r="AG19" s="9"/>
    </row>
    <row r="20" spans="1:33" ht="15" customHeight="1">
      <c r="A20" s="10">
        <v>9</v>
      </c>
      <c r="B20" s="652" t="s">
        <v>392</v>
      </c>
      <c r="C20" s="292">
        <v>0.4166666666666667</v>
      </c>
      <c r="D20" s="293"/>
      <c r="E20" s="259" t="s">
        <v>400</v>
      </c>
      <c r="F20" s="260"/>
      <c r="G20" s="260"/>
      <c r="H20" s="260"/>
      <c r="I20" s="12"/>
      <c r="J20" s="13" t="s">
        <v>401</v>
      </c>
      <c r="K20" s="14"/>
      <c r="L20" s="242" t="s">
        <v>385</v>
      </c>
      <c r="M20" s="655"/>
      <c r="N20" s="655"/>
      <c r="O20" s="656"/>
      <c r="P20" s="270" t="str">
        <f>E21</f>
        <v>東六クラブ</v>
      </c>
      <c r="Q20" s="271"/>
      <c r="R20" s="271"/>
      <c r="S20" s="272"/>
      <c r="T20" s="299" t="str">
        <f>L21</f>
        <v>ＦＣ　Enable</v>
      </c>
      <c r="U20" s="271"/>
      <c r="V20" s="271"/>
      <c r="W20" s="300"/>
      <c r="X20" s="251" t="s">
        <v>391</v>
      </c>
      <c r="Y20" s="252"/>
      <c r="Z20" s="252"/>
      <c r="AA20" s="252"/>
      <c r="AB20" s="252"/>
      <c r="AC20" s="252"/>
      <c r="AD20" s="253"/>
      <c r="AE20" s="8"/>
      <c r="AF20" s="9"/>
      <c r="AG20" s="9"/>
    </row>
    <row r="21" spans="1:33" ht="15" customHeight="1">
      <c r="A21" s="15">
        <v>10</v>
      </c>
      <c r="B21" s="651" t="s">
        <v>392</v>
      </c>
      <c r="C21" s="281">
        <v>0.5</v>
      </c>
      <c r="D21" s="282"/>
      <c r="E21" s="279" t="s">
        <v>299</v>
      </c>
      <c r="F21" s="280"/>
      <c r="G21" s="280"/>
      <c r="H21" s="280"/>
      <c r="I21" s="17"/>
      <c r="J21" s="18" t="s">
        <v>401</v>
      </c>
      <c r="K21" s="19"/>
      <c r="L21" s="376" t="s">
        <v>402</v>
      </c>
      <c r="M21" s="280"/>
      <c r="N21" s="280"/>
      <c r="O21" s="377"/>
      <c r="P21" s="233" t="str">
        <f>E20</f>
        <v>ＦＣ　ＦＲＥＳＣＡ</v>
      </c>
      <c r="Q21" s="234"/>
      <c r="R21" s="234"/>
      <c r="S21" s="235"/>
      <c r="T21" s="297" t="str">
        <f>L20</f>
        <v>ＡＣ　ＡＺＺＵＲＲＩ</v>
      </c>
      <c r="U21" s="234"/>
      <c r="V21" s="234"/>
      <c r="W21" s="298"/>
      <c r="X21" s="254"/>
      <c r="Y21" s="255"/>
      <c r="Z21" s="255"/>
      <c r="AA21" s="255"/>
      <c r="AB21" s="255"/>
      <c r="AC21" s="255"/>
      <c r="AD21" s="256"/>
      <c r="AE21" s="8"/>
      <c r="AF21" s="9"/>
      <c r="AG21" s="9"/>
    </row>
    <row r="22" spans="1:35" ht="15" customHeight="1">
      <c r="A22" s="20"/>
      <c r="B22" s="20"/>
      <c r="C22" s="21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2"/>
      <c r="Q22" s="22"/>
      <c r="R22" s="22"/>
      <c r="S22" s="22"/>
      <c r="T22" s="22"/>
      <c r="U22" s="22"/>
      <c r="V22" s="22"/>
      <c r="W22" s="20"/>
      <c r="X22" s="20"/>
      <c r="Y22" s="20"/>
      <c r="AB22" s="23"/>
      <c r="AC22" s="23"/>
      <c r="AD22" s="21"/>
      <c r="AE22" s="21"/>
      <c r="AF22" s="23"/>
      <c r="AG22" s="23"/>
      <c r="AH22" s="23"/>
      <c r="AI22" s="23"/>
    </row>
    <row r="23" spans="1:38" ht="15" customHeight="1">
      <c r="A23" s="657" t="s">
        <v>8</v>
      </c>
      <c r="B23" s="658"/>
      <c r="C23" s="236" t="str">
        <f>B24</f>
        <v>FCフレスカ</v>
      </c>
      <c r="D23" s="237"/>
      <c r="E23" s="238"/>
      <c r="F23" s="236" t="str">
        <f>B26</f>
        <v>AC.AZZURRI</v>
      </c>
      <c r="G23" s="237"/>
      <c r="H23" s="238"/>
      <c r="I23" s="236" t="str">
        <f>B28</f>
        <v>FCエナブル</v>
      </c>
      <c r="J23" s="237"/>
      <c r="K23" s="238"/>
      <c r="L23" s="236" t="str">
        <f>B30</f>
        <v>東六クラブ</v>
      </c>
      <c r="M23" s="237"/>
      <c r="N23" s="238"/>
      <c r="O23" s="236" t="str">
        <f>B32</f>
        <v>コバルトーレ女川</v>
      </c>
      <c r="P23" s="237"/>
      <c r="Q23" s="238"/>
      <c r="R23" s="239" t="s">
        <v>9</v>
      </c>
      <c r="S23" s="241"/>
      <c r="T23" s="239" t="s">
        <v>10</v>
      </c>
      <c r="U23" s="241"/>
      <c r="V23" s="239" t="s">
        <v>11</v>
      </c>
      <c r="W23" s="241"/>
      <c r="X23" s="239" t="s">
        <v>12</v>
      </c>
      <c r="Y23" s="241"/>
      <c r="Z23" s="239" t="s">
        <v>13</v>
      </c>
      <c r="AA23" s="241"/>
      <c r="AF23" s="26"/>
      <c r="AG23" s="27"/>
      <c r="AH23" s="20"/>
      <c r="AL23" s="28"/>
    </row>
    <row r="24" spans="1:38" ht="7.5" customHeight="1">
      <c r="A24" s="306">
        <v>1</v>
      </c>
      <c r="B24" s="308" t="s">
        <v>315</v>
      </c>
      <c r="C24" s="301">
        <f>IF(OR(C25="",E25=""),"",IF(C25=E25,"△",IF(C25&gt;E25,"○","●")))</f>
      </c>
      <c r="D24" s="302"/>
      <c r="E24" s="303"/>
      <c r="F24" s="301">
        <f>IF(OR(F25="",H25=""),"",IF(F25=H25,"△",IF(F25&gt;H25,"○","●")))</f>
      </c>
      <c r="G24" s="302"/>
      <c r="H24" s="303"/>
      <c r="I24" s="301">
        <f>IF(OR(I25="",K25=""),"",IF(I25=K25,"△",IF(I25&gt;K25,"○","●")))</f>
      </c>
      <c r="J24" s="302"/>
      <c r="K24" s="303"/>
      <c r="L24" s="301">
        <f>IF(OR(L25="",N25=""),"",IF(L25=N25,"△",IF(L25&gt;N25,"○","●")))</f>
      </c>
      <c r="M24" s="302"/>
      <c r="N24" s="303"/>
      <c r="O24" s="301">
        <f>IF(OR(O25="",Q25=""),"",IF(O25=Q25,"△",IF(O25&gt;Q25,"○","●")))</f>
      </c>
      <c r="P24" s="302"/>
      <c r="Q24" s="303"/>
      <c r="R24" s="220">
        <f>SUM(AC24:AC25)</f>
        <v>0</v>
      </c>
      <c r="S24" s="230"/>
      <c r="T24" s="220">
        <f>AD24</f>
        <v>0</v>
      </c>
      <c r="U24" s="230"/>
      <c r="V24" s="220">
        <f>AD25</f>
        <v>0</v>
      </c>
      <c r="W24" s="230"/>
      <c r="X24" s="220">
        <f>SUM(AD24-AD25)</f>
        <v>0</v>
      </c>
      <c r="Y24" s="230"/>
      <c r="Z24" s="220"/>
      <c r="AA24" s="230"/>
      <c r="AC24" s="29">
        <f>COUNTIF(C24:Q25,"○")*3</f>
        <v>0</v>
      </c>
      <c r="AD24" s="30">
        <f>SUM(C25+F25+I25+L25+O25)</f>
        <v>0</v>
      </c>
      <c r="AH24" s="311"/>
      <c r="AL24" s="31"/>
    </row>
    <row r="25" spans="1:38" ht="15" customHeight="1">
      <c r="A25" s="307"/>
      <c r="B25" s="309"/>
      <c r="C25" s="32"/>
      <c r="D25" s="33"/>
      <c r="E25" s="34"/>
      <c r="F25" s="32"/>
      <c r="G25" s="33" t="s">
        <v>14</v>
      </c>
      <c r="H25" s="34"/>
      <c r="I25" s="32"/>
      <c r="J25" s="33" t="s">
        <v>14</v>
      </c>
      <c r="K25" s="34"/>
      <c r="L25" s="32"/>
      <c r="M25" s="33" t="s">
        <v>14</v>
      </c>
      <c r="N25" s="34"/>
      <c r="O25" s="32"/>
      <c r="P25" s="33" t="s">
        <v>14</v>
      </c>
      <c r="Q25" s="34"/>
      <c r="R25" s="231"/>
      <c r="S25" s="232"/>
      <c r="T25" s="231"/>
      <c r="U25" s="232"/>
      <c r="V25" s="231"/>
      <c r="W25" s="232"/>
      <c r="X25" s="231"/>
      <c r="Y25" s="232"/>
      <c r="Z25" s="231"/>
      <c r="AA25" s="232"/>
      <c r="AC25" s="29">
        <f>COUNTIF(C24:Q25,"△")</f>
        <v>0</v>
      </c>
      <c r="AD25" s="30">
        <f>SUM(E25+H25+K25+N25+Q25)</f>
        <v>0</v>
      </c>
      <c r="AH25" s="311"/>
      <c r="AL25" s="31"/>
    </row>
    <row r="26" spans="1:38" ht="12" customHeight="1">
      <c r="A26" s="306">
        <v>2</v>
      </c>
      <c r="B26" s="312" t="s">
        <v>316</v>
      </c>
      <c r="C26" s="301">
        <f>IF(OR(C27="",E27=""),"",IF(C27=E27,"△",IF(C27&gt;E27,"○","●")))</f>
      </c>
      <c r="D26" s="302"/>
      <c r="E26" s="303"/>
      <c r="F26" s="301">
        <f>IF(OR(F27="",H27=""),"",IF(F27=H27,"△",IF(F27&gt;H27,"○","●")))</f>
      </c>
      <c r="G26" s="302"/>
      <c r="H26" s="303"/>
      <c r="I26" s="301">
        <f>IF(OR(I27="",K27=""),"",IF(I27=K27,"△",IF(I27&gt;K27,"○","●")))</f>
      </c>
      <c r="J26" s="302"/>
      <c r="K26" s="303"/>
      <c r="L26" s="301">
        <f>IF(OR(L27="",N27=""),"",IF(L27=N27,"△",IF(L27&gt;N27,"○","●")))</f>
      </c>
      <c r="M26" s="302"/>
      <c r="N26" s="303"/>
      <c r="O26" s="301">
        <f>IF(OR(O27="",Q27=""),"",IF(O27=Q27,"△",IF(O27&gt;Q27,"○","●")))</f>
      </c>
      <c r="P26" s="302"/>
      <c r="Q26" s="303"/>
      <c r="R26" s="220">
        <f>SUM(AC26:AC27)</f>
        <v>0</v>
      </c>
      <c r="S26" s="230"/>
      <c r="T26" s="220">
        <f>AD26</f>
        <v>0</v>
      </c>
      <c r="U26" s="230"/>
      <c r="V26" s="220">
        <f>AD27</f>
        <v>0</v>
      </c>
      <c r="W26" s="230"/>
      <c r="X26" s="220">
        <f>SUM(AD26-AD27)</f>
        <v>0</v>
      </c>
      <c r="Y26" s="230"/>
      <c r="Z26" s="220"/>
      <c r="AA26" s="230"/>
      <c r="AC26" s="29">
        <f>COUNTIF(C26:Q27,"○")*3</f>
        <v>0</v>
      </c>
      <c r="AD26" s="30">
        <f>SUM(C27+F27+I27+L27+O27)</f>
        <v>0</v>
      </c>
      <c r="AH26" s="311"/>
      <c r="AL26" s="31"/>
    </row>
    <row r="27" spans="1:38" ht="12" customHeight="1">
      <c r="A27" s="307"/>
      <c r="B27" s="313"/>
      <c r="C27" s="32"/>
      <c r="D27" s="33" t="s">
        <v>14</v>
      </c>
      <c r="E27" s="34"/>
      <c r="F27" s="32"/>
      <c r="G27" s="33"/>
      <c r="H27" s="34"/>
      <c r="I27" s="32"/>
      <c r="J27" s="33" t="s">
        <v>14</v>
      </c>
      <c r="K27" s="34"/>
      <c r="L27" s="32"/>
      <c r="M27" s="33" t="s">
        <v>14</v>
      </c>
      <c r="N27" s="34"/>
      <c r="O27" s="32"/>
      <c r="P27" s="33" t="s">
        <v>14</v>
      </c>
      <c r="Q27" s="34"/>
      <c r="R27" s="231"/>
      <c r="S27" s="232"/>
      <c r="T27" s="231"/>
      <c r="U27" s="232"/>
      <c r="V27" s="231"/>
      <c r="W27" s="232"/>
      <c r="X27" s="231"/>
      <c r="Y27" s="232"/>
      <c r="Z27" s="231"/>
      <c r="AA27" s="232"/>
      <c r="AC27" s="29">
        <f>COUNTIF(C26:Q27,"△")</f>
        <v>0</v>
      </c>
      <c r="AD27" s="30">
        <f>SUM(E27+H27+K27+N27+Q27)</f>
        <v>0</v>
      </c>
      <c r="AH27" s="311"/>
      <c r="AL27" s="31"/>
    </row>
    <row r="28" spans="1:38" ht="12" customHeight="1">
      <c r="A28" s="306">
        <v>3</v>
      </c>
      <c r="B28" s="312" t="s">
        <v>317</v>
      </c>
      <c r="C28" s="301">
        <f>IF(OR(C29="",E29=""),"",IF(C29=E29,"△",IF(C29&gt;E29,"○","●")))</f>
      </c>
      <c r="D28" s="302"/>
      <c r="E28" s="303"/>
      <c r="F28" s="301">
        <f>IF(OR(F29="",H29=""),"",IF(F29=H29,"△",IF(F29&gt;H29,"○","●")))</f>
      </c>
      <c r="G28" s="302"/>
      <c r="H28" s="303"/>
      <c r="I28" s="301">
        <f>IF(OR(I29="",K29=""),"",IF(I29=K29,"△",IF(I29&gt;K29,"○","●")))</f>
      </c>
      <c r="J28" s="302"/>
      <c r="K28" s="303"/>
      <c r="L28" s="301">
        <f>IF(OR(L29="",N29=""),"",IF(L29=N29,"△",IF(L29&gt;N29,"○","●")))</f>
      </c>
      <c r="M28" s="302"/>
      <c r="N28" s="303"/>
      <c r="O28" s="301">
        <f>IF(OR(O29="",Q29=""),"",IF(O29=Q29,"△",IF(O29&gt;Q29,"○","●")))</f>
      </c>
      <c r="P28" s="302"/>
      <c r="Q28" s="303"/>
      <c r="R28" s="220">
        <f>SUM(AC28:AC29)</f>
        <v>0</v>
      </c>
      <c r="S28" s="230"/>
      <c r="T28" s="220">
        <f>AD28</f>
        <v>0</v>
      </c>
      <c r="U28" s="230"/>
      <c r="V28" s="220">
        <f>AD29</f>
        <v>0</v>
      </c>
      <c r="W28" s="230"/>
      <c r="X28" s="220">
        <f>SUM(AD28-AD29)</f>
        <v>0</v>
      </c>
      <c r="Y28" s="230"/>
      <c r="Z28" s="220"/>
      <c r="AA28" s="230"/>
      <c r="AC28" s="29">
        <f>COUNTIF(C28:Q29,"○")*3</f>
        <v>0</v>
      </c>
      <c r="AD28" s="30">
        <f>SUM(C29+F29+I29+L29+O29)</f>
        <v>0</v>
      </c>
      <c r="AH28" s="311"/>
      <c r="AL28" s="31"/>
    </row>
    <row r="29" spans="1:38" ht="12" customHeight="1">
      <c r="A29" s="307"/>
      <c r="B29" s="313"/>
      <c r="C29" s="32"/>
      <c r="D29" s="33" t="s">
        <v>14</v>
      </c>
      <c r="E29" s="34"/>
      <c r="F29" s="32"/>
      <c r="G29" s="33" t="s">
        <v>14</v>
      </c>
      <c r="H29" s="34"/>
      <c r="I29" s="32"/>
      <c r="J29" s="33"/>
      <c r="K29" s="34"/>
      <c r="L29" s="32"/>
      <c r="M29" s="33" t="s">
        <v>14</v>
      </c>
      <c r="N29" s="34"/>
      <c r="O29" s="32"/>
      <c r="P29" s="33" t="s">
        <v>14</v>
      </c>
      <c r="Q29" s="34"/>
      <c r="R29" s="231"/>
      <c r="S29" s="232"/>
      <c r="T29" s="231"/>
      <c r="U29" s="232"/>
      <c r="V29" s="231"/>
      <c r="W29" s="232"/>
      <c r="X29" s="231"/>
      <c r="Y29" s="232"/>
      <c r="Z29" s="231"/>
      <c r="AA29" s="232"/>
      <c r="AC29" s="29">
        <f>COUNTIF(C28:Q29,"△")</f>
        <v>0</v>
      </c>
      <c r="AD29" s="30">
        <f>SUM(E29+H29+K29+N29+Q29)</f>
        <v>0</v>
      </c>
      <c r="AH29" s="311"/>
      <c r="AL29" s="31"/>
    </row>
    <row r="30" spans="1:38" ht="12" customHeight="1">
      <c r="A30" s="306">
        <v>4</v>
      </c>
      <c r="B30" s="312" t="s">
        <v>299</v>
      </c>
      <c r="C30" s="301">
        <f>IF(OR(C31="",E31=""),"",IF(C31=E31,"△",IF(C31&gt;E31,"○","●")))</f>
      </c>
      <c r="D30" s="302"/>
      <c r="E30" s="303"/>
      <c r="F30" s="301">
        <f>IF(OR(F31="",H31=""),"",IF(F31=H31,"△",IF(F31&gt;H31,"○","●")))</f>
      </c>
      <c r="G30" s="302"/>
      <c r="H30" s="303"/>
      <c r="I30" s="301">
        <f>IF(OR(I31="",K31=""),"",IF(I31=K31,"△",IF(I31&gt;K31,"○","●")))</f>
      </c>
      <c r="J30" s="302"/>
      <c r="K30" s="303"/>
      <c r="L30" s="301">
        <f>IF(OR(L31="",N31=""),"",IF(L31=N31,"△",IF(L31&gt;N31,"○","●")))</f>
      </c>
      <c r="M30" s="302"/>
      <c r="N30" s="303"/>
      <c r="O30" s="301">
        <f>IF(OR(O31="",Q31=""),"",IF(O31=Q31,"△",IF(O31&gt;Q31,"○","●")))</f>
      </c>
      <c r="P30" s="302"/>
      <c r="Q30" s="303"/>
      <c r="R30" s="220">
        <f>SUM(AC30:AC31)</f>
        <v>0</v>
      </c>
      <c r="S30" s="230"/>
      <c r="T30" s="220">
        <f>AD30</f>
        <v>0</v>
      </c>
      <c r="U30" s="230"/>
      <c r="V30" s="220">
        <f>AD31</f>
        <v>0</v>
      </c>
      <c r="W30" s="230"/>
      <c r="X30" s="220">
        <f>SUM(AD30-AD31)</f>
        <v>0</v>
      </c>
      <c r="Y30" s="230"/>
      <c r="Z30" s="220"/>
      <c r="AA30" s="230"/>
      <c r="AC30" s="29">
        <f>COUNTIF(C30:Q31,"○")*3</f>
        <v>0</v>
      </c>
      <c r="AD30" s="30">
        <f>SUM(C31+F31+I31+L31+O31)</f>
        <v>0</v>
      </c>
      <c r="AH30" s="311"/>
      <c r="AL30" s="31"/>
    </row>
    <row r="31" spans="1:38" ht="12" customHeight="1">
      <c r="A31" s="307"/>
      <c r="B31" s="313"/>
      <c r="C31" s="32"/>
      <c r="D31" s="33" t="s">
        <v>14</v>
      </c>
      <c r="E31" s="34"/>
      <c r="F31" s="32"/>
      <c r="G31" s="33" t="s">
        <v>14</v>
      </c>
      <c r="H31" s="34"/>
      <c r="I31" s="32"/>
      <c r="J31" s="33" t="s">
        <v>14</v>
      </c>
      <c r="K31" s="34"/>
      <c r="L31" s="32"/>
      <c r="M31" s="33"/>
      <c r="N31" s="34"/>
      <c r="O31" s="32"/>
      <c r="P31" s="33" t="s">
        <v>14</v>
      </c>
      <c r="Q31" s="34"/>
      <c r="R31" s="231"/>
      <c r="S31" s="232"/>
      <c r="T31" s="231"/>
      <c r="U31" s="232"/>
      <c r="V31" s="231"/>
      <c r="W31" s="232"/>
      <c r="X31" s="231"/>
      <c r="Y31" s="232"/>
      <c r="Z31" s="231"/>
      <c r="AA31" s="232"/>
      <c r="AC31" s="29">
        <f>COUNTIF(C30:Q31,"△")</f>
        <v>0</v>
      </c>
      <c r="AD31" s="30">
        <f>SUM(E31+H31+K31+N31+Q31)</f>
        <v>0</v>
      </c>
      <c r="AH31" s="311"/>
      <c r="AL31" s="31"/>
    </row>
    <row r="32" spans="1:38" ht="12" customHeight="1">
      <c r="A32" s="306">
        <v>5</v>
      </c>
      <c r="B32" s="312" t="s">
        <v>318</v>
      </c>
      <c r="C32" s="301">
        <f>IF(OR(C33="",E33=""),"",IF(C33=E33,"△",IF(C33&gt;E33,"○","●")))</f>
      </c>
      <c r="D32" s="302"/>
      <c r="E32" s="303"/>
      <c r="F32" s="301">
        <f>IF(OR(F33="",H33=""),"",IF(F33=H33,"△",IF(F33&gt;H33,"○","●")))</f>
      </c>
      <c r="G32" s="302"/>
      <c r="H32" s="303"/>
      <c r="I32" s="301">
        <f>IF(OR(I33="",K33=""),"",IF(I33=K33,"△",IF(I33&gt;K33,"○","●")))</f>
      </c>
      <c r="J32" s="302"/>
      <c r="K32" s="303"/>
      <c r="L32" s="301">
        <f>IF(OR(L33="",N33=""),"",IF(L33=N33,"△",IF(L33&gt;N33,"○","●")))</f>
      </c>
      <c r="M32" s="302"/>
      <c r="N32" s="303"/>
      <c r="O32" s="301">
        <f>IF(OR(O33="",Q33=""),"",IF(O33=Q33,"△",IF(O33&gt;Q33,"○","●")))</f>
      </c>
      <c r="P32" s="302"/>
      <c r="Q32" s="303"/>
      <c r="R32" s="220">
        <f>SUM(AC32:AC33)</f>
        <v>0</v>
      </c>
      <c r="S32" s="230"/>
      <c r="T32" s="220">
        <f>AD32</f>
        <v>0</v>
      </c>
      <c r="U32" s="230"/>
      <c r="V32" s="220">
        <f>AD33</f>
        <v>0</v>
      </c>
      <c r="W32" s="230"/>
      <c r="X32" s="220">
        <f>SUM(AD32-AD33)</f>
        <v>0</v>
      </c>
      <c r="Y32" s="230"/>
      <c r="Z32" s="220"/>
      <c r="AA32" s="230"/>
      <c r="AC32" s="29">
        <f>COUNTIF(C32:Q33,"○")*3</f>
        <v>0</v>
      </c>
      <c r="AD32" s="30">
        <f>SUM(C33+F33+I33+L33+O33)</f>
        <v>0</v>
      </c>
      <c r="AH32" s="311"/>
      <c r="AL32" s="31"/>
    </row>
    <row r="33" spans="1:38" ht="12" customHeight="1">
      <c r="A33" s="307"/>
      <c r="B33" s="313"/>
      <c r="C33" s="32"/>
      <c r="D33" s="33" t="s">
        <v>14</v>
      </c>
      <c r="E33" s="34"/>
      <c r="F33" s="32"/>
      <c r="G33" s="33" t="s">
        <v>14</v>
      </c>
      <c r="H33" s="34"/>
      <c r="I33" s="32"/>
      <c r="J33" s="33" t="s">
        <v>14</v>
      </c>
      <c r="K33" s="34"/>
      <c r="L33" s="32"/>
      <c r="M33" s="33" t="s">
        <v>14</v>
      </c>
      <c r="N33" s="34"/>
      <c r="O33" s="32"/>
      <c r="P33" s="33"/>
      <c r="Q33" s="34"/>
      <c r="R33" s="231"/>
      <c r="S33" s="232"/>
      <c r="T33" s="231"/>
      <c r="U33" s="232"/>
      <c r="V33" s="231"/>
      <c r="W33" s="232"/>
      <c r="X33" s="231"/>
      <c r="Y33" s="232"/>
      <c r="Z33" s="231"/>
      <c r="AA33" s="232"/>
      <c r="AC33" s="29">
        <f>COUNTIF(C32:Q33,"△")</f>
        <v>0</v>
      </c>
      <c r="AD33" s="30">
        <f>SUM(E33+H33+K33+N33+Q33)</f>
        <v>0</v>
      </c>
      <c r="AH33" s="311"/>
      <c r="AL33" s="31"/>
    </row>
    <row r="37" spans="1:35" ht="12" customHeight="1">
      <c r="A37" s="314" t="s">
        <v>15</v>
      </c>
      <c r="B37" s="314"/>
      <c r="C37" s="314"/>
      <c r="D37" s="314"/>
      <c r="AB37" s="6"/>
      <c r="AC37" s="6"/>
      <c r="AD37" s="6"/>
      <c r="AE37" s="6"/>
      <c r="AF37" s="5"/>
      <c r="AG37" s="5"/>
      <c r="AH37" s="5"/>
      <c r="AI37" s="5"/>
    </row>
    <row r="38" spans="1:33" ht="15" customHeight="1">
      <c r="A38" s="25"/>
      <c r="B38" s="24" t="s">
        <v>2</v>
      </c>
      <c r="C38" s="286" t="s">
        <v>3</v>
      </c>
      <c r="D38" s="287"/>
      <c r="E38" s="239" t="s">
        <v>4</v>
      </c>
      <c r="F38" s="240"/>
      <c r="G38" s="240"/>
      <c r="H38" s="240"/>
      <c r="I38" s="240"/>
      <c r="J38" s="240"/>
      <c r="K38" s="240"/>
      <c r="L38" s="240"/>
      <c r="M38" s="240"/>
      <c r="N38" s="240"/>
      <c r="O38" s="241"/>
      <c r="P38" s="310" t="s">
        <v>5</v>
      </c>
      <c r="Q38" s="310"/>
      <c r="R38" s="310"/>
      <c r="S38" s="310"/>
      <c r="T38" s="310"/>
      <c r="U38" s="310"/>
      <c r="V38" s="310"/>
      <c r="W38" s="310"/>
      <c r="X38" s="310" t="s">
        <v>6</v>
      </c>
      <c r="Y38" s="310"/>
      <c r="Z38" s="310"/>
      <c r="AA38" s="310"/>
      <c r="AB38" s="310"/>
      <c r="AC38" s="310"/>
      <c r="AD38" s="310"/>
      <c r="AE38" s="35"/>
      <c r="AF38" s="9"/>
      <c r="AG38" s="9"/>
    </row>
    <row r="39" spans="1:33" ht="15" customHeight="1">
      <c r="A39" s="25">
        <v>1</v>
      </c>
      <c r="B39" s="207">
        <v>42287</v>
      </c>
      <c r="C39" s="322">
        <v>0.5833333333333334</v>
      </c>
      <c r="D39" s="323"/>
      <c r="E39" s="324" t="s">
        <v>354</v>
      </c>
      <c r="F39" s="325"/>
      <c r="G39" s="325"/>
      <c r="H39" s="325"/>
      <c r="I39" s="64"/>
      <c r="J39" s="65" t="s">
        <v>28</v>
      </c>
      <c r="K39" s="66"/>
      <c r="L39" s="264" t="s">
        <v>322</v>
      </c>
      <c r="M39" s="265"/>
      <c r="N39" s="265"/>
      <c r="O39" s="266"/>
      <c r="P39" s="276" t="s">
        <v>365</v>
      </c>
      <c r="Q39" s="277"/>
      <c r="R39" s="277"/>
      <c r="S39" s="278"/>
      <c r="T39" s="328" t="s">
        <v>355</v>
      </c>
      <c r="U39" s="268"/>
      <c r="V39" s="268"/>
      <c r="W39" s="329"/>
      <c r="X39" s="211" t="s">
        <v>356</v>
      </c>
      <c r="Y39" s="212"/>
      <c r="Z39" s="212"/>
      <c r="AA39" s="212"/>
      <c r="AB39" s="212"/>
      <c r="AC39" s="212"/>
      <c r="AD39" s="213"/>
      <c r="AE39" s="37"/>
      <c r="AF39" s="38"/>
      <c r="AG39" s="9"/>
    </row>
    <row r="40" spans="1:34" ht="15" customHeight="1">
      <c r="A40" s="191">
        <v>2</v>
      </c>
      <c r="B40" s="206">
        <v>42301</v>
      </c>
      <c r="C40" s="315">
        <v>0.625</v>
      </c>
      <c r="D40" s="316"/>
      <c r="E40" s="317" t="s">
        <v>358</v>
      </c>
      <c r="F40" s="318"/>
      <c r="G40" s="318"/>
      <c r="H40" s="318"/>
      <c r="I40" s="194"/>
      <c r="J40" s="195" t="s">
        <v>28</v>
      </c>
      <c r="K40" s="196"/>
      <c r="L40" s="227" t="s">
        <v>359</v>
      </c>
      <c r="M40" s="228"/>
      <c r="N40" s="228"/>
      <c r="O40" s="229"/>
      <c r="P40" s="319" t="s">
        <v>322</v>
      </c>
      <c r="Q40" s="320"/>
      <c r="R40" s="320"/>
      <c r="S40" s="321"/>
      <c r="T40" s="326" t="s">
        <v>360</v>
      </c>
      <c r="U40" s="320"/>
      <c r="V40" s="320"/>
      <c r="W40" s="327"/>
      <c r="X40" s="211" t="s">
        <v>357</v>
      </c>
      <c r="Y40" s="212"/>
      <c r="Z40" s="212"/>
      <c r="AA40" s="212"/>
      <c r="AB40" s="212"/>
      <c r="AC40" s="212"/>
      <c r="AD40" s="213"/>
      <c r="AE40" s="39"/>
      <c r="AF40" s="40"/>
      <c r="AG40" s="9"/>
      <c r="AH40" s="80"/>
    </row>
    <row r="41" spans="1:33" ht="15" customHeight="1">
      <c r="A41" s="36">
        <v>3</v>
      </c>
      <c r="B41" s="209">
        <v>42309</v>
      </c>
      <c r="C41" s="341">
        <v>0.6875</v>
      </c>
      <c r="D41" s="342"/>
      <c r="E41" s="259" t="s">
        <v>361</v>
      </c>
      <c r="F41" s="260"/>
      <c r="G41" s="260"/>
      <c r="H41" s="260"/>
      <c r="I41" s="12"/>
      <c r="J41" s="13" t="s">
        <v>29</v>
      </c>
      <c r="K41" s="14"/>
      <c r="L41" s="242" t="s">
        <v>362</v>
      </c>
      <c r="M41" s="243"/>
      <c r="N41" s="243"/>
      <c r="O41" s="244"/>
      <c r="P41" s="270" t="s">
        <v>322</v>
      </c>
      <c r="Q41" s="271"/>
      <c r="R41" s="271"/>
      <c r="S41" s="272"/>
      <c r="T41" s="338" t="s">
        <v>364</v>
      </c>
      <c r="U41" s="339"/>
      <c r="V41" s="339"/>
      <c r="W41" s="340"/>
      <c r="X41" s="330" t="s">
        <v>366</v>
      </c>
      <c r="Y41" s="331"/>
      <c r="Z41" s="331"/>
      <c r="AA41" s="331"/>
      <c r="AB41" s="331"/>
      <c r="AC41" s="331"/>
      <c r="AD41" s="332"/>
      <c r="AE41" s="39"/>
      <c r="AF41" s="40"/>
      <c r="AG41" s="9"/>
    </row>
    <row r="42" spans="1:33" ht="15" customHeight="1">
      <c r="A42" s="15">
        <v>4</v>
      </c>
      <c r="B42" s="210"/>
      <c r="C42" s="336">
        <v>0.75</v>
      </c>
      <c r="D42" s="337"/>
      <c r="E42" s="279" t="s">
        <v>322</v>
      </c>
      <c r="F42" s="280"/>
      <c r="G42" s="280"/>
      <c r="H42" s="280"/>
      <c r="I42" s="17"/>
      <c r="J42" s="18" t="s">
        <v>29</v>
      </c>
      <c r="K42" s="19"/>
      <c r="L42" s="261" t="s">
        <v>363</v>
      </c>
      <c r="M42" s="262"/>
      <c r="N42" s="262"/>
      <c r="O42" s="263"/>
      <c r="P42" s="233" t="s">
        <v>367</v>
      </c>
      <c r="Q42" s="234"/>
      <c r="R42" s="234"/>
      <c r="S42" s="235"/>
      <c r="T42" s="297" t="s">
        <v>368</v>
      </c>
      <c r="U42" s="234"/>
      <c r="V42" s="234"/>
      <c r="W42" s="298"/>
      <c r="X42" s="333"/>
      <c r="Y42" s="334"/>
      <c r="Z42" s="334"/>
      <c r="AA42" s="334"/>
      <c r="AB42" s="334"/>
      <c r="AC42" s="334"/>
      <c r="AD42" s="335"/>
      <c r="AE42" s="39"/>
      <c r="AF42" s="40"/>
      <c r="AG42" s="9"/>
    </row>
    <row r="43" spans="1:33" ht="15" customHeight="1">
      <c r="A43" s="25">
        <v>5</v>
      </c>
      <c r="B43" s="207">
        <v>42311</v>
      </c>
      <c r="C43" s="322">
        <v>0.7291666666666666</v>
      </c>
      <c r="D43" s="323"/>
      <c r="E43" s="343" t="s">
        <v>369</v>
      </c>
      <c r="F43" s="344"/>
      <c r="G43" s="344"/>
      <c r="H43" s="344"/>
      <c r="I43" s="64"/>
      <c r="J43" s="65" t="s">
        <v>29</v>
      </c>
      <c r="K43" s="66"/>
      <c r="L43" s="264" t="s">
        <v>370</v>
      </c>
      <c r="M43" s="265"/>
      <c r="N43" s="265"/>
      <c r="O43" s="266"/>
      <c r="P43" s="267" t="s">
        <v>371</v>
      </c>
      <c r="Q43" s="268"/>
      <c r="R43" s="268"/>
      <c r="S43" s="269"/>
      <c r="T43" s="328" t="s">
        <v>322</v>
      </c>
      <c r="U43" s="268"/>
      <c r="V43" s="268"/>
      <c r="W43" s="329"/>
      <c r="X43" s="211" t="s">
        <v>366</v>
      </c>
      <c r="Y43" s="212"/>
      <c r="Z43" s="212"/>
      <c r="AA43" s="212"/>
      <c r="AB43" s="212"/>
      <c r="AC43" s="212"/>
      <c r="AD43" s="213"/>
      <c r="AE43" s="39"/>
      <c r="AF43" s="40"/>
      <c r="AG43" s="9"/>
    </row>
    <row r="44" spans="1:33" ht="15" customHeight="1">
      <c r="A44" s="191">
        <v>6</v>
      </c>
      <c r="B44" s="206">
        <v>42316</v>
      </c>
      <c r="C44" s="315">
        <v>0.7291666666666666</v>
      </c>
      <c r="D44" s="316"/>
      <c r="E44" s="317" t="s">
        <v>322</v>
      </c>
      <c r="F44" s="318"/>
      <c r="G44" s="318"/>
      <c r="H44" s="318"/>
      <c r="I44" s="194"/>
      <c r="J44" s="195" t="s">
        <v>30</v>
      </c>
      <c r="K44" s="196"/>
      <c r="L44" s="227" t="s">
        <v>372</v>
      </c>
      <c r="M44" s="228"/>
      <c r="N44" s="228"/>
      <c r="O44" s="229"/>
      <c r="P44" s="319" t="s">
        <v>358</v>
      </c>
      <c r="Q44" s="320"/>
      <c r="R44" s="320"/>
      <c r="S44" s="321"/>
      <c r="T44" s="326" t="s">
        <v>302</v>
      </c>
      <c r="U44" s="320"/>
      <c r="V44" s="320"/>
      <c r="W44" s="327"/>
      <c r="X44" s="211" t="s">
        <v>366</v>
      </c>
      <c r="Y44" s="212"/>
      <c r="Z44" s="212"/>
      <c r="AA44" s="212"/>
      <c r="AB44" s="212"/>
      <c r="AC44" s="212"/>
      <c r="AD44" s="213"/>
      <c r="AE44" s="39"/>
      <c r="AF44" s="40"/>
      <c r="AG44" s="9"/>
    </row>
    <row r="45" spans="1:33" ht="15" customHeight="1">
      <c r="A45" s="36">
        <v>7</v>
      </c>
      <c r="B45" s="209">
        <v>42329</v>
      </c>
      <c r="C45" s="341">
        <v>0.7083333333333334</v>
      </c>
      <c r="D45" s="342"/>
      <c r="E45" s="259" t="s">
        <v>302</v>
      </c>
      <c r="F45" s="260"/>
      <c r="G45" s="260"/>
      <c r="H45" s="260"/>
      <c r="I45" s="12"/>
      <c r="J45" s="13" t="s">
        <v>30</v>
      </c>
      <c r="K45" s="14"/>
      <c r="L45" s="348" t="s">
        <v>373</v>
      </c>
      <c r="M45" s="349"/>
      <c r="N45" s="349"/>
      <c r="O45" s="350"/>
      <c r="P45" s="299" t="s">
        <v>372</v>
      </c>
      <c r="Q45" s="271"/>
      <c r="R45" s="271"/>
      <c r="S45" s="271"/>
      <c r="T45" s="299" t="s">
        <v>358</v>
      </c>
      <c r="U45" s="271"/>
      <c r="V45" s="271"/>
      <c r="W45" s="300"/>
      <c r="X45" s="330" t="s">
        <v>366</v>
      </c>
      <c r="Y45" s="331"/>
      <c r="Z45" s="331"/>
      <c r="AA45" s="331"/>
      <c r="AB45" s="331"/>
      <c r="AC45" s="331"/>
      <c r="AD45" s="332"/>
      <c r="AE45" s="39"/>
      <c r="AF45" s="40"/>
      <c r="AG45" s="9"/>
    </row>
    <row r="46" spans="1:33" ht="15" customHeight="1">
      <c r="A46" s="105">
        <v>8</v>
      </c>
      <c r="B46" s="210"/>
      <c r="C46" s="336">
        <v>0.7708333333333334</v>
      </c>
      <c r="D46" s="337"/>
      <c r="E46" s="279" t="s">
        <v>372</v>
      </c>
      <c r="F46" s="280"/>
      <c r="G46" s="280"/>
      <c r="H46" s="280"/>
      <c r="I46" s="17"/>
      <c r="J46" s="18" t="s">
        <v>30</v>
      </c>
      <c r="K46" s="19"/>
      <c r="L46" s="224" t="s">
        <v>375</v>
      </c>
      <c r="M46" s="225"/>
      <c r="N46" s="225"/>
      <c r="O46" s="226"/>
      <c r="P46" s="233" t="s">
        <v>374</v>
      </c>
      <c r="Q46" s="234"/>
      <c r="R46" s="234"/>
      <c r="S46" s="235"/>
      <c r="T46" s="345" t="s">
        <v>369</v>
      </c>
      <c r="U46" s="346"/>
      <c r="V46" s="346"/>
      <c r="W46" s="347"/>
      <c r="X46" s="333"/>
      <c r="Y46" s="334"/>
      <c r="Z46" s="334"/>
      <c r="AA46" s="334"/>
      <c r="AB46" s="334"/>
      <c r="AC46" s="334"/>
      <c r="AD46" s="335"/>
      <c r="AE46" s="39"/>
      <c r="AF46" s="40"/>
      <c r="AG46" s="9"/>
    </row>
    <row r="47" spans="1:33" ht="15" customHeight="1">
      <c r="A47" s="190">
        <v>9</v>
      </c>
      <c r="B47" s="207">
        <v>42336</v>
      </c>
      <c r="C47" s="322">
        <v>0.7291666666666666</v>
      </c>
      <c r="D47" s="323"/>
      <c r="E47" s="343" t="s">
        <v>373</v>
      </c>
      <c r="F47" s="344"/>
      <c r="G47" s="344"/>
      <c r="H47" s="344"/>
      <c r="I47" s="64"/>
      <c r="J47" s="65" t="s">
        <v>30</v>
      </c>
      <c r="K47" s="66"/>
      <c r="L47" s="264" t="s">
        <v>358</v>
      </c>
      <c r="M47" s="265"/>
      <c r="N47" s="265"/>
      <c r="O47" s="266"/>
      <c r="P47" s="267" t="s">
        <v>302</v>
      </c>
      <c r="Q47" s="268"/>
      <c r="R47" s="268"/>
      <c r="S47" s="269"/>
      <c r="T47" s="328" t="s">
        <v>322</v>
      </c>
      <c r="U47" s="268"/>
      <c r="V47" s="268"/>
      <c r="W47" s="329"/>
      <c r="X47" s="211" t="s">
        <v>366</v>
      </c>
      <c r="Y47" s="212"/>
      <c r="Z47" s="212"/>
      <c r="AA47" s="212"/>
      <c r="AB47" s="212"/>
      <c r="AC47" s="212"/>
      <c r="AD47" s="213"/>
      <c r="AE47" s="39"/>
      <c r="AF47" s="40"/>
      <c r="AG47" s="9"/>
    </row>
    <row r="48" spans="1:33" ht="15" customHeight="1">
      <c r="A48" s="191">
        <v>10</v>
      </c>
      <c r="B48" s="208">
        <v>42337</v>
      </c>
      <c r="C48" s="315">
        <v>0.7291666666666666</v>
      </c>
      <c r="D48" s="316"/>
      <c r="E48" s="317" t="s">
        <v>358</v>
      </c>
      <c r="F48" s="318"/>
      <c r="G48" s="318"/>
      <c r="H48" s="318"/>
      <c r="I48" s="194"/>
      <c r="J48" s="195" t="s">
        <v>30</v>
      </c>
      <c r="K48" s="196"/>
      <c r="L48" s="227" t="s">
        <v>322</v>
      </c>
      <c r="M48" s="228"/>
      <c r="N48" s="228"/>
      <c r="O48" s="229"/>
      <c r="P48" s="273" t="s">
        <v>376</v>
      </c>
      <c r="Q48" s="274"/>
      <c r="R48" s="274"/>
      <c r="S48" s="275"/>
      <c r="T48" s="326" t="s">
        <v>372</v>
      </c>
      <c r="U48" s="320"/>
      <c r="V48" s="320"/>
      <c r="W48" s="327"/>
      <c r="X48" s="211" t="s">
        <v>366</v>
      </c>
      <c r="Y48" s="212"/>
      <c r="Z48" s="212"/>
      <c r="AA48" s="212"/>
      <c r="AB48" s="212"/>
      <c r="AC48" s="212"/>
      <c r="AD48" s="213"/>
      <c r="AE48" s="39"/>
      <c r="AF48" s="40"/>
      <c r="AG48" s="9"/>
    </row>
    <row r="49" spans="1:35" ht="7.5" customHeight="1">
      <c r="A49" s="20"/>
      <c r="B49" s="20"/>
      <c r="C49" s="21"/>
      <c r="D49" s="2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2"/>
      <c r="Q49" s="22"/>
      <c r="R49" s="22"/>
      <c r="S49" s="22"/>
      <c r="T49" s="22"/>
      <c r="U49" s="22"/>
      <c r="V49" s="22"/>
      <c r="W49" s="20"/>
      <c r="X49" s="20"/>
      <c r="Y49" s="20"/>
      <c r="AB49" s="23"/>
      <c r="AC49" s="23"/>
      <c r="AD49" s="21"/>
      <c r="AE49" s="21"/>
      <c r="AF49" s="23"/>
      <c r="AG49" s="23"/>
      <c r="AH49" s="23"/>
      <c r="AI49" s="23"/>
    </row>
    <row r="50" spans="1:27" ht="15" customHeight="1">
      <c r="A50" s="352" t="s">
        <v>8</v>
      </c>
      <c r="B50" s="353"/>
      <c r="C50" s="236" t="str">
        <f>B51</f>
        <v>FCみやぎ</v>
      </c>
      <c r="D50" s="237"/>
      <c r="E50" s="238"/>
      <c r="F50" s="236" t="str">
        <f>B53</f>
        <v>AC.エボルティーボ</v>
      </c>
      <c r="G50" s="237"/>
      <c r="H50" s="238"/>
      <c r="I50" s="236" t="str">
        <f>B55</f>
        <v>アバンツァーレ</v>
      </c>
      <c r="J50" s="237"/>
      <c r="K50" s="238"/>
      <c r="L50" s="236" t="str">
        <f>B57</f>
        <v>DUOパーク</v>
      </c>
      <c r="M50" s="237"/>
      <c r="N50" s="238"/>
      <c r="O50" s="236" t="str">
        <f>B59</f>
        <v>仙台フェニックス</v>
      </c>
      <c r="P50" s="237"/>
      <c r="Q50" s="238"/>
      <c r="R50" s="239" t="s">
        <v>9</v>
      </c>
      <c r="S50" s="294"/>
      <c r="T50" s="310" t="s">
        <v>10</v>
      </c>
      <c r="U50" s="310"/>
      <c r="V50" s="310" t="s">
        <v>11</v>
      </c>
      <c r="W50" s="310"/>
      <c r="X50" s="239" t="s">
        <v>12</v>
      </c>
      <c r="Y50" s="241"/>
      <c r="Z50" s="239" t="s">
        <v>13</v>
      </c>
      <c r="AA50" s="241"/>
    </row>
    <row r="51" spans="1:30" ht="12" customHeight="1">
      <c r="A51" s="306">
        <v>1</v>
      </c>
      <c r="B51" s="351" t="s">
        <v>300</v>
      </c>
      <c r="C51" s="301">
        <f>IF(OR(C52="",E52=""),"",IF(C52=E52,"△",IF(C52&gt;E52,"○","●")))</f>
      </c>
      <c r="D51" s="302"/>
      <c r="E51" s="303"/>
      <c r="F51" s="301">
        <f>IF(OR(F52="",H52=""),"",IF(F52=H52,"△",IF(F52&gt;H52,"○","●")))</f>
      </c>
      <c r="G51" s="302"/>
      <c r="H51" s="303"/>
      <c r="I51" s="301">
        <f>IF(OR(I52="",K52=""),"",IF(I52=K52,"△",IF(I52&gt;K52,"○","●")))</f>
      </c>
      <c r="J51" s="302"/>
      <c r="K51" s="303"/>
      <c r="L51" s="301">
        <f>IF(OR(L52="",N52=""),"",IF(L52=N52,"△",IF(L52&gt;N52,"○","●")))</f>
      </c>
      <c r="M51" s="302"/>
      <c r="N51" s="303"/>
      <c r="O51" s="301">
        <f>IF(OR(O52="",Q52=""),"",IF(O52=Q52,"△",IF(O52&gt;Q52,"○","●")))</f>
      </c>
      <c r="P51" s="302"/>
      <c r="Q51" s="303"/>
      <c r="R51" s="220">
        <f>SUM(AC51:AC52)</f>
        <v>0</v>
      </c>
      <c r="S51" s="221"/>
      <c r="T51" s="220">
        <f>AD51</f>
        <v>0</v>
      </c>
      <c r="U51" s="230"/>
      <c r="V51" s="220">
        <f>AD52</f>
        <v>0</v>
      </c>
      <c r="W51" s="230"/>
      <c r="X51" s="220">
        <f>SUM(AD51-AD52)</f>
        <v>0</v>
      </c>
      <c r="Y51" s="230"/>
      <c r="Z51" s="220"/>
      <c r="AA51" s="230"/>
      <c r="AB51" s="354"/>
      <c r="AC51" s="29">
        <f>COUNTIF(C51:Q52,"○")*3</f>
        <v>0</v>
      </c>
      <c r="AD51" s="30">
        <f>SUM(C52+F52+I52+L52+O52)</f>
        <v>0</v>
      </c>
    </row>
    <row r="52" spans="1:30" ht="12" customHeight="1">
      <c r="A52" s="307"/>
      <c r="B52" s="309"/>
      <c r="C52" s="32"/>
      <c r="D52" s="33"/>
      <c r="E52" s="34"/>
      <c r="F52" s="32"/>
      <c r="G52" s="33" t="s">
        <v>14</v>
      </c>
      <c r="H52" s="34"/>
      <c r="I52" s="32"/>
      <c r="J52" s="33" t="s">
        <v>14</v>
      </c>
      <c r="K52" s="34"/>
      <c r="L52" s="32"/>
      <c r="M52" s="33" t="s">
        <v>14</v>
      </c>
      <c r="N52" s="34"/>
      <c r="O52" s="32"/>
      <c r="P52" s="33" t="s">
        <v>14</v>
      </c>
      <c r="Q52" s="34"/>
      <c r="R52" s="222"/>
      <c r="S52" s="223"/>
      <c r="T52" s="231"/>
      <c r="U52" s="232"/>
      <c r="V52" s="231"/>
      <c r="W52" s="232"/>
      <c r="X52" s="231"/>
      <c r="Y52" s="232"/>
      <c r="Z52" s="231"/>
      <c r="AA52" s="232"/>
      <c r="AB52" s="354"/>
      <c r="AC52" s="29">
        <f>COUNTIF(C51:Q52,"△")</f>
        <v>0</v>
      </c>
      <c r="AD52" s="30">
        <f>SUM(E52+H52+K52+N52+Q52)</f>
        <v>0</v>
      </c>
    </row>
    <row r="53" spans="1:30" ht="12" customHeight="1">
      <c r="A53" s="306">
        <v>2</v>
      </c>
      <c r="B53" s="312" t="s">
        <v>321</v>
      </c>
      <c r="C53" s="301">
        <f>IF(OR(C54="",E54=""),"",IF(C54=E54,"△",IF(C54&gt;E54,"○","●")))</f>
      </c>
      <c r="D53" s="302"/>
      <c r="E53" s="303"/>
      <c r="F53" s="301">
        <f>IF(OR(F54="",H54=""),"",IF(F54=H54,"△",IF(F54&gt;H54,"○","●")))</f>
      </c>
      <c r="G53" s="302"/>
      <c r="H53" s="303"/>
      <c r="I53" s="301">
        <f>IF(OR(I54="",K54=""),"",IF(I54=K54,"△",IF(I54&gt;K54,"○","●")))</f>
      </c>
      <c r="J53" s="302"/>
      <c r="K53" s="303"/>
      <c r="L53" s="301">
        <f>IF(OR(L54="",N54=""),"",IF(L54=N54,"△",IF(L54&gt;N54,"○","●")))</f>
      </c>
      <c r="M53" s="302"/>
      <c r="N53" s="303"/>
      <c r="O53" s="301">
        <f>IF(OR(O54="",Q54=""),"",IF(O54=Q54,"△",IF(O54&gt;Q54,"○","●")))</f>
      </c>
      <c r="P53" s="302"/>
      <c r="Q53" s="303"/>
      <c r="R53" s="220">
        <f>SUM(AC53:AC54)</f>
        <v>0</v>
      </c>
      <c r="S53" s="221"/>
      <c r="T53" s="220">
        <f>AD53</f>
        <v>0</v>
      </c>
      <c r="U53" s="230"/>
      <c r="V53" s="220">
        <f>AD54</f>
        <v>0</v>
      </c>
      <c r="W53" s="230"/>
      <c r="X53" s="220">
        <f>SUM(AD53-AD54)</f>
        <v>0</v>
      </c>
      <c r="Y53" s="230"/>
      <c r="Z53" s="220"/>
      <c r="AA53" s="230"/>
      <c r="AB53" s="354"/>
      <c r="AC53" s="29">
        <f>COUNTIF(C53:Q54,"○")*3</f>
        <v>0</v>
      </c>
      <c r="AD53" s="30">
        <f>SUM(C54+F54+I54+L54+O54)</f>
        <v>0</v>
      </c>
    </row>
    <row r="54" spans="1:30" ht="12" customHeight="1">
      <c r="A54" s="307"/>
      <c r="B54" s="313"/>
      <c r="C54" s="32"/>
      <c r="D54" s="33" t="s">
        <v>14</v>
      </c>
      <c r="E54" s="34"/>
      <c r="F54" s="32"/>
      <c r="G54" s="33"/>
      <c r="H54" s="34"/>
      <c r="I54" s="32"/>
      <c r="J54" s="33" t="s">
        <v>14</v>
      </c>
      <c r="K54" s="34"/>
      <c r="L54" s="32"/>
      <c r="M54" s="33" t="s">
        <v>14</v>
      </c>
      <c r="N54" s="34"/>
      <c r="O54" s="32"/>
      <c r="P54" s="33" t="s">
        <v>14</v>
      </c>
      <c r="Q54" s="34"/>
      <c r="R54" s="222"/>
      <c r="S54" s="223"/>
      <c r="T54" s="231"/>
      <c r="U54" s="232"/>
      <c r="V54" s="231"/>
      <c r="W54" s="232"/>
      <c r="X54" s="231"/>
      <c r="Y54" s="232"/>
      <c r="Z54" s="231"/>
      <c r="AA54" s="232"/>
      <c r="AB54" s="354"/>
      <c r="AC54" s="29">
        <f>COUNTIF(C53:Q54,"△")</f>
        <v>0</v>
      </c>
      <c r="AD54" s="30">
        <f>SUM(E54+H54+K54+N54+Q54)</f>
        <v>0</v>
      </c>
    </row>
    <row r="55" spans="1:30" ht="12" customHeight="1">
      <c r="A55" s="306">
        <v>3</v>
      </c>
      <c r="B55" s="312" t="s">
        <v>302</v>
      </c>
      <c r="C55" s="301">
        <f>IF(OR(C56="",E56=""),"",IF(C56=E56,"△",IF(C56&gt;E56,"○","●")))</f>
      </c>
      <c r="D55" s="302"/>
      <c r="E55" s="303"/>
      <c r="F55" s="301">
        <f>IF(OR(F56="",H56=""),"",IF(F56=H56,"△",IF(F56&gt;H56,"○","●")))</f>
      </c>
      <c r="G55" s="302"/>
      <c r="H55" s="303"/>
      <c r="I55" s="301">
        <f>IF(OR(I56="",K56=""),"",IF(I56=K56,"△",IF(I56&gt;K56,"○","●")))</f>
      </c>
      <c r="J55" s="302"/>
      <c r="K55" s="303"/>
      <c r="L55" s="301">
        <f>IF(OR(L56="",N56=""),"",IF(L56=N56,"△",IF(L56&gt;N56,"○","●")))</f>
      </c>
      <c r="M55" s="302"/>
      <c r="N55" s="303"/>
      <c r="O55" s="301">
        <f>IF(OR(O56="",Q56=""),"",IF(O56=Q56,"△",IF(O56&gt;Q56,"○","●")))</f>
      </c>
      <c r="P55" s="302"/>
      <c r="Q55" s="303"/>
      <c r="R55" s="220">
        <f>SUM(AC55:AC56)</f>
        <v>0</v>
      </c>
      <c r="S55" s="221"/>
      <c r="T55" s="220">
        <f>AD55</f>
        <v>0</v>
      </c>
      <c r="U55" s="230"/>
      <c r="V55" s="220">
        <f>AD56</f>
        <v>0</v>
      </c>
      <c r="W55" s="230"/>
      <c r="X55" s="220">
        <f>SUM(AD55-AD56)</f>
        <v>0</v>
      </c>
      <c r="Y55" s="230"/>
      <c r="Z55" s="220"/>
      <c r="AA55" s="230"/>
      <c r="AB55" s="354"/>
      <c r="AC55" s="29">
        <f>COUNTIF(C55:Q56,"○")*3</f>
        <v>0</v>
      </c>
      <c r="AD55" s="30">
        <f>SUM(C56+F56+I56+L56+O56)</f>
        <v>0</v>
      </c>
    </row>
    <row r="56" spans="1:30" ht="12" customHeight="1">
      <c r="A56" s="307"/>
      <c r="B56" s="313"/>
      <c r="C56" s="32"/>
      <c r="D56" s="33" t="s">
        <v>14</v>
      </c>
      <c r="E56" s="34"/>
      <c r="F56" s="32"/>
      <c r="G56" s="33" t="s">
        <v>14</v>
      </c>
      <c r="H56" s="34"/>
      <c r="I56" s="32"/>
      <c r="J56" s="33"/>
      <c r="K56" s="34"/>
      <c r="L56" s="32"/>
      <c r="M56" s="33" t="s">
        <v>14</v>
      </c>
      <c r="N56" s="34"/>
      <c r="O56" s="32"/>
      <c r="P56" s="33" t="s">
        <v>14</v>
      </c>
      <c r="Q56" s="34"/>
      <c r="R56" s="222"/>
      <c r="S56" s="223"/>
      <c r="T56" s="231"/>
      <c r="U56" s="232"/>
      <c r="V56" s="231"/>
      <c r="W56" s="232"/>
      <c r="X56" s="231"/>
      <c r="Y56" s="232"/>
      <c r="Z56" s="231"/>
      <c r="AA56" s="232"/>
      <c r="AB56" s="354"/>
      <c r="AC56" s="29">
        <f>COUNTIF(C55:Q56,"△")</f>
        <v>0</v>
      </c>
      <c r="AD56" s="30">
        <f>SUM(E56+H56+K56+N56+Q56)</f>
        <v>0</v>
      </c>
    </row>
    <row r="57" spans="1:30" ht="12" customHeight="1">
      <c r="A57" s="306">
        <v>4</v>
      </c>
      <c r="B57" s="312" t="s">
        <v>303</v>
      </c>
      <c r="C57" s="301">
        <f>IF(OR(C58="",E58=""),"",IF(C58=E58,"△",IF(C58&gt;E58,"○","●")))</f>
      </c>
      <c r="D57" s="302"/>
      <c r="E57" s="303"/>
      <c r="F57" s="301">
        <f>IF(OR(F58="",H58=""),"",IF(F58=H58,"△",IF(F58&gt;H58,"○","●")))</f>
      </c>
      <c r="G57" s="302"/>
      <c r="H57" s="303"/>
      <c r="I57" s="301">
        <f>IF(OR(I58="",K58=""),"",IF(I58=K58,"△",IF(I58&gt;K58,"○","●")))</f>
      </c>
      <c r="J57" s="302"/>
      <c r="K57" s="303"/>
      <c r="L57" s="301">
        <f>IF(OR(L58="",N58=""),"",IF(L58=N58,"△",IF(L58&gt;N58,"○","●")))</f>
      </c>
      <c r="M57" s="302"/>
      <c r="N57" s="303"/>
      <c r="O57" s="301">
        <f>IF(OR(O58="",Q58=""),"",IF(O58=Q58,"△",IF(O58&gt;Q58,"○","●")))</f>
      </c>
      <c r="P57" s="302"/>
      <c r="Q57" s="303"/>
      <c r="R57" s="220">
        <f>SUM(AC57:AC58)</f>
        <v>0</v>
      </c>
      <c r="S57" s="221"/>
      <c r="T57" s="220">
        <f>AD57</f>
        <v>0</v>
      </c>
      <c r="U57" s="230"/>
      <c r="V57" s="220">
        <f>AD58</f>
        <v>0</v>
      </c>
      <c r="W57" s="230"/>
      <c r="X57" s="220">
        <f>SUM(AD57-AD58)</f>
        <v>0</v>
      </c>
      <c r="Y57" s="230"/>
      <c r="Z57" s="220"/>
      <c r="AA57" s="230"/>
      <c r="AB57" s="354"/>
      <c r="AC57" s="29">
        <f>COUNTIF(C57:Q58,"○")*3</f>
        <v>0</v>
      </c>
      <c r="AD57" s="30">
        <f>SUM(C58+F58+I58+L58+O58)</f>
        <v>0</v>
      </c>
    </row>
    <row r="58" spans="1:30" ht="12" customHeight="1">
      <c r="A58" s="307"/>
      <c r="B58" s="313"/>
      <c r="C58" s="32"/>
      <c r="D58" s="33" t="s">
        <v>14</v>
      </c>
      <c r="E58" s="34"/>
      <c r="F58" s="32"/>
      <c r="G58" s="33" t="s">
        <v>14</v>
      </c>
      <c r="H58" s="34"/>
      <c r="I58" s="32"/>
      <c r="J58" s="33" t="s">
        <v>14</v>
      </c>
      <c r="K58" s="34"/>
      <c r="L58" s="32"/>
      <c r="M58" s="33"/>
      <c r="N58" s="34"/>
      <c r="O58" s="32"/>
      <c r="P58" s="33" t="s">
        <v>14</v>
      </c>
      <c r="Q58" s="34"/>
      <c r="R58" s="222"/>
      <c r="S58" s="223"/>
      <c r="T58" s="231"/>
      <c r="U58" s="232"/>
      <c r="V58" s="231"/>
      <c r="W58" s="232"/>
      <c r="X58" s="231"/>
      <c r="Y58" s="232"/>
      <c r="Z58" s="231"/>
      <c r="AA58" s="232"/>
      <c r="AB58" s="354"/>
      <c r="AC58" s="29">
        <f>COUNTIF(C57:Q58,"△")</f>
        <v>0</v>
      </c>
      <c r="AD58" s="30">
        <f>SUM(E58+H58+K58+N58+Q58)</f>
        <v>0</v>
      </c>
    </row>
    <row r="59" spans="1:30" ht="12" customHeight="1">
      <c r="A59" s="306">
        <v>5</v>
      </c>
      <c r="B59" s="312" t="s">
        <v>322</v>
      </c>
      <c r="C59" s="301">
        <f>IF(OR(C60="",E60=""),"",IF(C60=E60,"△",IF(C60&gt;E60,"○","●")))</f>
      </c>
      <c r="D59" s="302"/>
      <c r="E59" s="303"/>
      <c r="F59" s="301">
        <f>IF(OR(F60="",H60=""),"",IF(F60=H60,"△",IF(F60&gt;H60,"○","●")))</f>
      </c>
      <c r="G59" s="302"/>
      <c r="H59" s="303"/>
      <c r="I59" s="301">
        <f>IF(OR(I60="",K60=""),"",IF(I60=K60,"△",IF(I60&gt;K60,"○","●")))</f>
      </c>
      <c r="J59" s="302"/>
      <c r="K59" s="303"/>
      <c r="L59" s="301">
        <f>IF(OR(L60="",N60=""),"",IF(L60=N60,"△",IF(L60&gt;N60,"○","●")))</f>
      </c>
      <c r="M59" s="302"/>
      <c r="N59" s="303"/>
      <c r="O59" s="301">
        <f>IF(OR(O60="",Q60=""),"",IF(O60=Q60,"△",IF(O60&gt;Q60,"○","●")))</f>
      </c>
      <c r="P59" s="302"/>
      <c r="Q59" s="303"/>
      <c r="R59" s="220">
        <f>SUM(AC59:AC60)</f>
        <v>0</v>
      </c>
      <c r="S59" s="221"/>
      <c r="T59" s="220">
        <f>AD59</f>
        <v>0</v>
      </c>
      <c r="U59" s="230"/>
      <c r="V59" s="220">
        <f>AD60</f>
        <v>0</v>
      </c>
      <c r="W59" s="230"/>
      <c r="X59" s="220">
        <f>SUM(AD59-AD60)</f>
        <v>0</v>
      </c>
      <c r="Y59" s="230"/>
      <c r="Z59" s="220"/>
      <c r="AA59" s="230"/>
      <c r="AB59" s="354"/>
      <c r="AC59" s="29">
        <f>COUNTIF(C59:Q60,"○")*3</f>
        <v>0</v>
      </c>
      <c r="AD59" s="30">
        <f>SUM(C60+F60+I60+L60+O60)</f>
        <v>0</v>
      </c>
    </row>
    <row r="60" spans="1:30" ht="12" customHeight="1">
      <c r="A60" s="307"/>
      <c r="B60" s="313"/>
      <c r="C60" s="32"/>
      <c r="D60" s="33" t="s">
        <v>14</v>
      </c>
      <c r="E60" s="34"/>
      <c r="F60" s="32"/>
      <c r="G60" s="33" t="s">
        <v>14</v>
      </c>
      <c r="H60" s="34"/>
      <c r="I60" s="32"/>
      <c r="J60" s="33" t="s">
        <v>14</v>
      </c>
      <c r="K60" s="34"/>
      <c r="L60" s="32"/>
      <c r="M60" s="33" t="s">
        <v>14</v>
      </c>
      <c r="N60" s="34"/>
      <c r="O60" s="32"/>
      <c r="P60" s="33"/>
      <c r="Q60" s="34"/>
      <c r="R60" s="222"/>
      <c r="S60" s="223"/>
      <c r="T60" s="231"/>
      <c r="U60" s="232"/>
      <c r="V60" s="231"/>
      <c r="W60" s="232"/>
      <c r="X60" s="231"/>
      <c r="Y60" s="232"/>
      <c r="Z60" s="231"/>
      <c r="AA60" s="232"/>
      <c r="AB60" s="354"/>
      <c r="AC60" s="29">
        <f>COUNTIF(C59:Q60,"△")</f>
        <v>0</v>
      </c>
      <c r="AD60" s="30">
        <f>SUM(E60+H60+K60+N60+Q60)</f>
        <v>0</v>
      </c>
    </row>
    <row r="62" spans="1:35" ht="18" customHeight="1">
      <c r="A62" s="285" t="s">
        <v>16</v>
      </c>
      <c r="B62" s="285"/>
      <c r="C62" s="285"/>
      <c r="D62" s="285"/>
      <c r="AB62" s="6"/>
      <c r="AC62" s="6"/>
      <c r="AD62" s="6"/>
      <c r="AE62" s="6"/>
      <c r="AF62" s="5"/>
      <c r="AG62" s="5"/>
      <c r="AH62" s="5"/>
      <c r="AI62" s="5"/>
    </row>
    <row r="63" spans="1:33" ht="15" customHeight="1">
      <c r="A63" s="7"/>
      <c r="B63" s="7" t="s">
        <v>2</v>
      </c>
      <c r="C63" s="286" t="s">
        <v>3</v>
      </c>
      <c r="D63" s="287"/>
      <c r="E63" s="288" t="s">
        <v>4</v>
      </c>
      <c r="F63" s="289"/>
      <c r="G63" s="289"/>
      <c r="H63" s="289"/>
      <c r="I63" s="289"/>
      <c r="J63" s="289"/>
      <c r="K63" s="289"/>
      <c r="L63" s="289"/>
      <c r="M63" s="289"/>
      <c r="N63" s="289"/>
      <c r="O63" s="290"/>
      <c r="P63" s="291" t="s">
        <v>5</v>
      </c>
      <c r="Q63" s="291"/>
      <c r="R63" s="291"/>
      <c r="S63" s="291"/>
      <c r="T63" s="291"/>
      <c r="U63" s="291"/>
      <c r="V63" s="291"/>
      <c r="W63" s="291"/>
      <c r="X63" s="291" t="s">
        <v>6</v>
      </c>
      <c r="Y63" s="291"/>
      <c r="Z63" s="291"/>
      <c r="AA63" s="291"/>
      <c r="AB63" s="291"/>
      <c r="AC63" s="291"/>
      <c r="AD63" s="291"/>
      <c r="AE63" s="8"/>
      <c r="AF63" s="9"/>
      <c r="AG63" s="9"/>
    </row>
    <row r="64" spans="1:33" ht="15" customHeight="1">
      <c r="A64" s="10">
        <v>1</v>
      </c>
      <c r="B64" s="209">
        <v>42302</v>
      </c>
      <c r="C64" s="358">
        <v>0.4166666666666667</v>
      </c>
      <c r="D64" s="359"/>
      <c r="E64" s="324" t="s">
        <v>306</v>
      </c>
      <c r="F64" s="325"/>
      <c r="G64" s="325"/>
      <c r="H64" s="325"/>
      <c r="I64" s="64"/>
      <c r="J64" s="65"/>
      <c r="K64" s="66"/>
      <c r="L64" s="264" t="s">
        <v>310</v>
      </c>
      <c r="M64" s="265"/>
      <c r="N64" s="265"/>
      <c r="O64" s="266"/>
      <c r="P64" s="355" t="s">
        <v>309</v>
      </c>
      <c r="Q64" s="356"/>
      <c r="R64" s="356"/>
      <c r="S64" s="357"/>
      <c r="T64" s="360" t="s">
        <v>307</v>
      </c>
      <c r="U64" s="356"/>
      <c r="V64" s="356"/>
      <c r="W64" s="361"/>
      <c r="X64" s="245" t="s">
        <v>349</v>
      </c>
      <c r="Y64" s="246"/>
      <c r="Z64" s="246"/>
      <c r="AA64" s="246"/>
      <c r="AB64" s="246"/>
      <c r="AC64" s="246"/>
      <c r="AD64" s="247"/>
      <c r="AE64" s="8"/>
      <c r="AF64" s="9"/>
      <c r="AG64" s="9"/>
    </row>
    <row r="65" spans="1:33" ht="15" customHeight="1">
      <c r="A65" s="15">
        <v>2</v>
      </c>
      <c r="B65" s="210"/>
      <c r="C65" s="358">
        <v>0.4791666666666667</v>
      </c>
      <c r="D65" s="359"/>
      <c r="E65" s="324" t="s">
        <v>307</v>
      </c>
      <c r="F65" s="325"/>
      <c r="G65" s="325"/>
      <c r="H65" s="325"/>
      <c r="I65" s="64"/>
      <c r="J65" s="65"/>
      <c r="K65" s="66"/>
      <c r="L65" s="264" t="s">
        <v>309</v>
      </c>
      <c r="M65" s="265"/>
      <c r="N65" s="265"/>
      <c r="O65" s="266"/>
      <c r="P65" s="355" t="s">
        <v>310</v>
      </c>
      <c r="Q65" s="356"/>
      <c r="R65" s="356"/>
      <c r="S65" s="357"/>
      <c r="T65" s="360" t="s">
        <v>306</v>
      </c>
      <c r="U65" s="356"/>
      <c r="V65" s="356"/>
      <c r="W65" s="361"/>
      <c r="X65" s="248"/>
      <c r="Y65" s="249"/>
      <c r="Z65" s="249"/>
      <c r="AA65" s="249"/>
      <c r="AB65" s="249"/>
      <c r="AC65" s="249"/>
      <c r="AD65" s="250"/>
      <c r="AE65" s="8"/>
      <c r="AF65" s="9"/>
      <c r="AG65" s="9"/>
    </row>
    <row r="66" spans="1:33" ht="15" customHeight="1">
      <c r="A66" s="10">
        <v>3</v>
      </c>
      <c r="B66" s="209">
        <v>42329</v>
      </c>
      <c r="C66" s="358">
        <v>0.4166666666666667</v>
      </c>
      <c r="D66" s="359"/>
      <c r="E66" s="324" t="s">
        <v>306</v>
      </c>
      <c r="F66" s="325"/>
      <c r="G66" s="325"/>
      <c r="H66" s="325"/>
      <c r="I66" s="64"/>
      <c r="J66" s="65"/>
      <c r="K66" s="66"/>
      <c r="L66" s="264" t="s">
        <v>309</v>
      </c>
      <c r="M66" s="265"/>
      <c r="N66" s="265"/>
      <c r="O66" s="266"/>
      <c r="P66" s="355" t="s">
        <v>310</v>
      </c>
      <c r="Q66" s="356"/>
      <c r="R66" s="356"/>
      <c r="S66" s="357"/>
      <c r="T66" s="360" t="s">
        <v>350</v>
      </c>
      <c r="U66" s="356"/>
      <c r="V66" s="356"/>
      <c r="W66" s="361"/>
      <c r="X66" s="245" t="s">
        <v>349</v>
      </c>
      <c r="Y66" s="246"/>
      <c r="Z66" s="246"/>
      <c r="AA66" s="246"/>
      <c r="AB66" s="246"/>
      <c r="AC66" s="246"/>
      <c r="AD66" s="247"/>
      <c r="AE66" s="8"/>
      <c r="AF66" s="9"/>
      <c r="AG66" s="9"/>
    </row>
    <row r="67" spans="1:33" ht="15" customHeight="1">
      <c r="A67" s="15">
        <v>4</v>
      </c>
      <c r="B67" s="210"/>
      <c r="C67" s="358">
        <v>0.4791666666666667</v>
      </c>
      <c r="D67" s="359"/>
      <c r="E67" s="324" t="s">
        <v>350</v>
      </c>
      <c r="F67" s="325"/>
      <c r="G67" s="325"/>
      <c r="H67" s="325"/>
      <c r="I67" s="64"/>
      <c r="J67" s="65"/>
      <c r="K67" s="66"/>
      <c r="L67" s="264" t="s">
        <v>310</v>
      </c>
      <c r="M67" s="265"/>
      <c r="N67" s="265"/>
      <c r="O67" s="266"/>
      <c r="P67" s="355" t="s">
        <v>306</v>
      </c>
      <c r="Q67" s="356"/>
      <c r="R67" s="356"/>
      <c r="S67" s="357"/>
      <c r="T67" s="360" t="s">
        <v>309</v>
      </c>
      <c r="U67" s="356"/>
      <c r="V67" s="356"/>
      <c r="W67" s="361"/>
      <c r="X67" s="248"/>
      <c r="Y67" s="249"/>
      <c r="Z67" s="249"/>
      <c r="AA67" s="249"/>
      <c r="AB67" s="249"/>
      <c r="AC67" s="249"/>
      <c r="AD67" s="250"/>
      <c r="AE67" s="8"/>
      <c r="AF67" s="9"/>
      <c r="AG67" s="9"/>
    </row>
    <row r="68" spans="1:33" ht="15" customHeight="1">
      <c r="A68" s="10">
        <v>5</v>
      </c>
      <c r="B68" s="209">
        <v>42330</v>
      </c>
      <c r="C68" s="358">
        <v>0.4166666666666667</v>
      </c>
      <c r="D68" s="359"/>
      <c r="E68" s="324" t="s">
        <v>309</v>
      </c>
      <c r="F68" s="325"/>
      <c r="G68" s="325"/>
      <c r="H68" s="325"/>
      <c r="I68" s="64"/>
      <c r="J68" s="65"/>
      <c r="K68" s="66"/>
      <c r="L68" s="264" t="s">
        <v>310</v>
      </c>
      <c r="M68" s="265"/>
      <c r="N68" s="265"/>
      <c r="O68" s="266"/>
      <c r="P68" s="355" t="s">
        <v>350</v>
      </c>
      <c r="Q68" s="356"/>
      <c r="R68" s="356"/>
      <c r="S68" s="357"/>
      <c r="T68" s="360" t="s">
        <v>307</v>
      </c>
      <c r="U68" s="356"/>
      <c r="V68" s="356"/>
      <c r="W68" s="361"/>
      <c r="X68" s="245" t="s">
        <v>349</v>
      </c>
      <c r="Y68" s="246"/>
      <c r="Z68" s="246"/>
      <c r="AA68" s="246"/>
      <c r="AB68" s="246"/>
      <c r="AC68" s="246"/>
      <c r="AD68" s="247"/>
      <c r="AE68" s="8"/>
      <c r="AF68" s="9"/>
      <c r="AG68" s="9"/>
    </row>
    <row r="69" spans="1:33" ht="15" customHeight="1">
      <c r="A69" s="15">
        <v>6</v>
      </c>
      <c r="B69" s="210"/>
      <c r="C69" s="358">
        <v>0.4791666666666667</v>
      </c>
      <c r="D69" s="359"/>
      <c r="E69" s="324" t="s">
        <v>307</v>
      </c>
      <c r="F69" s="325"/>
      <c r="G69" s="325"/>
      <c r="H69" s="325"/>
      <c r="I69" s="64"/>
      <c r="J69" s="65"/>
      <c r="K69" s="66"/>
      <c r="L69" s="264" t="s">
        <v>350</v>
      </c>
      <c r="M69" s="265"/>
      <c r="N69" s="265"/>
      <c r="O69" s="266"/>
      <c r="P69" s="355" t="s">
        <v>309</v>
      </c>
      <c r="Q69" s="356"/>
      <c r="R69" s="356"/>
      <c r="S69" s="357"/>
      <c r="T69" s="360" t="s">
        <v>310</v>
      </c>
      <c r="U69" s="356"/>
      <c r="V69" s="356"/>
      <c r="W69" s="361"/>
      <c r="X69" s="248"/>
      <c r="Y69" s="249"/>
      <c r="Z69" s="249"/>
      <c r="AA69" s="249"/>
      <c r="AB69" s="249"/>
      <c r="AC69" s="249"/>
      <c r="AD69" s="250"/>
      <c r="AE69" s="8"/>
      <c r="AF69" s="9"/>
      <c r="AG69" s="9"/>
    </row>
    <row r="70" spans="1:33" ht="15" customHeight="1">
      <c r="A70" s="10">
        <v>7</v>
      </c>
      <c r="B70" s="209">
        <v>42336</v>
      </c>
      <c r="C70" s="358">
        <v>0.4166666666666667</v>
      </c>
      <c r="D70" s="359"/>
      <c r="E70" s="324" t="s">
        <v>350</v>
      </c>
      <c r="F70" s="325"/>
      <c r="G70" s="325"/>
      <c r="H70" s="325"/>
      <c r="I70" s="64"/>
      <c r="J70" s="65"/>
      <c r="K70" s="66"/>
      <c r="L70" s="264" t="s">
        <v>351</v>
      </c>
      <c r="M70" s="265"/>
      <c r="N70" s="265"/>
      <c r="O70" s="266"/>
      <c r="P70" s="355" t="s">
        <v>306</v>
      </c>
      <c r="Q70" s="356"/>
      <c r="R70" s="356"/>
      <c r="S70" s="357"/>
      <c r="T70" s="360" t="s">
        <v>307</v>
      </c>
      <c r="U70" s="356"/>
      <c r="V70" s="356"/>
      <c r="W70" s="361"/>
      <c r="X70" s="245" t="s">
        <v>349</v>
      </c>
      <c r="Y70" s="246"/>
      <c r="Z70" s="246"/>
      <c r="AA70" s="246"/>
      <c r="AB70" s="246"/>
      <c r="AC70" s="246"/>
      <c r="AD70" s="247"/>
      <c r="AE70" s="8"/>
      <c r="AF70" s="9"/>
      <c r="AG70" s="9"/>
    </row>
    <row r="71" spans="1:33" ht="15" customHeight="1">
      <c r="A71" s="15">
        <v>8</v>
      </c>
      <c r="B71" s="210"/>
      <c r="C71" s="358">
        <v>0.4791666666666667</v>
      </c>
      <c r="D71" s="359"/>
      <c r="E71" s="324" t="s">
        <v>306</v>
      </c>
      <c r="F71" s="325"/>
      <c r="G71" s="325"/>
      <c r="H71" s="325"/>
      <c r="I71" s="64"/>
      <c r="J71" s="65"/>
      <c r="K71" s="66"/>
      <c r="L71" s="264" t="s">
        <v>307</v>
      </c>
      <c r="M71" s="265"/>
      <c r="N71" s="265"/>
      <c r="O71" s="266"/>
      <c r="P71" s="355" t="s">
        <v>350</v>
      </c>
      <c r="Q71" s="356"/>
      <c r="R71" s="356"/>
      <c r="S71" s="357"/>
      <c r="T71" s="360" t="s">
        <v>309</v>
      </c>
      <c r="U71" s="356"/>
      <c r="V71" s="356"/>
      <c r="W71" s="361"/>
      <c r="X71" s="248"/>
      <c r="Y71" s="249"/>
      <c r="Z71" s="249"/>
      <c r="AA71" s="249"/>
      <c r="AB71" s="249"/>
      <c r="AC71" s="249"/>
      <c r="AD71" s="250"/>
      <c r="AE71" s="8"/>
      <c r="AF71" s="9"/>
      <c r="AG71" s="9"/>
    </row>
    <row r="72" spans="1:33" ht="15" customHeight="1">
      <c r="A72" s="10">
        <v>9</v>
      </c>
      <c r="B72" s="209">
        <v>42337</v>
      </c>
      <c r="C72" s="358">
        <v>0.4166666666666667</v>
      </c>
      <c r="D72" s="359"/>
      <c r="E72" s="324" t="s">
        <v>306</v>
      </c>
      <c r="F72" s="325"/>
      <c r="G72" s="325"/>
      <c r="H72" s="325"/>
      <c r="I72" s="64"/>
      <c r="J72" s="65"/>
      <c r="K72" s="66"/>
      <c r="L72" s="264" t="s">
        <v>350</v>
      </c>
      <c r="M72" s="265"/>
      <c r="N72" s="265"/>
      <c r="O72" s="266"/>
      <c r="P72" s="355" t="s">
        <v>307</v>
      </c>
      <c r="Q72" s="356"/>
      <c r="R72" s="356"/>
      <c r="S72" s="357"/>
      <c r="T72" s="360" t="s">
        <v>310</v>
      </c>
      <c r="U72" s="356"/>
      <c r="V72" s="356"/>
      <c r="W72" s="361"/>
      <c r="X72" s="245" t="s">
        <v>349</v>
      </c>
      <c r="Y72" s="246"/>
      <c r="Z72" s="246"/>
      <c r="AA72" s="246"/>
      <c r="AB72" s="246"/>
      <c r="AC72" s="246"/>
      <c r="AD72" s="247"/>
      <c r="AE72" s="8"/>
      <c r="AF72" s="9"/>
      <c r="AG72" s="9"/>
    </row>
    <row r="73" spans="1:33" ht="15" customHeight="1">
      <c r="A73" s="15">
        <v>10</v>
      </c>
      <c r="B73" s="210"/>
      <c r="C73" s="358">
        <v>0.4791666666666667</v>
      </c>
      <c r="D73" s="359"/>
      <c r="E73" s="324" t="s">
        <v>307</v>
      </c>
      <c r="F73" s="325"/>
      <c r="G73" s="325"/>
      <c r="H73" s="325"/>
      <c r="I73" s="64"/>
      <c r="J73" s="65"/>
      <c r="K73" s="66"/>
      <c r="L73" s="264" t="s">
        <v>310</v>
      </c>
      <c r="M73" s="265"/>
      <c r="N73" s="265"/>
      <c r="O73" s="266"/>
      <c r="P73" s="355" t="s">
        <v>306</v>
      </c>
      <c r="Q73" s="356"/>
      <c r="R73" s="356"/>
      <c r="S73" s="357"/>
      <c r="T73" s="360" t="s">
        <v>350</v>
      </c>
      <c r="U73" s="356"/>
      <c r="V73" s="356"/>
      <c r="W73" s="361"/>
      <c r="X73" s="248"/>
      <c r="Y73" s="249"/>
      <c r="Z73" s="249"/>
      <c r="AA73" s="249"/>
      <c r="AB73" s="249"/>
      <c r="AC73" s="249"/>
      <c r="AD73" s="250"/>
      <c r="AE73" s="8"/>
      <c r="AF73" s="9"/>
      <c r="AG73" s="9"/>
    </row>
    <row r="74" spans="1:33" ht="15" customHeight="1" hidden="1">
      <c r="A74" s="71">
        <v>11</v>
      </c>
      <c r="B74" s="74"/>
      <c r="C74" s="370"/>
      <c r="D74" s="371"/>
      <c r="E74" s="372"/>
      <c r="F74" s="373"/>
      <c r="G74" s="373"/>
      <c r="H74" s="373"/>
      <c r="I74" s="75"/>
      <c r="J74" s="67" t="s">
        <v>7</v>
      </c>
      <c r="K74" s="76"/>
      <c r="L74" s="362"/>
      <c r="M74" s="363"/>
      <c r="N74" s="363"/>
      <c r="O74" s="364"/>
      <c r="P74" s="368"/>
      <c r="Q74" s="366"/>
      <c r="R74" s="366"/>
      <c r="S74" s="369"/>
      <c r="T74" s="365"/>
      <c r="U74" s="366"/>
      <c r="V74" s="366"/>
      <c r="W74" s="367"/>
      <c r="X74" s="102"/>
      <c r="Y74" s="103"/>
      <c r="Z74" s="103"/>
      <c r="AA74" s="103"/>
      <c r="AB74" s="103"/>
      <c r="AC74" s="103"/>
      <c r="AD74" s="104"/>
      <c r="AE74" s="8"/>
      <c r="AF74" s="9"/>
      <c r="AG74" s="9"/>
    </row>
    <row r="75" spans="1:33" ht="15" customHeight="1" hidden="1">
      <c r="A75" s="73">
        <v>12</v>
      </c>
      <c r="B75" s="11"/>
      <c r="C75" s="257"/>
      <c r="D75" s="258"/>
      <c r="E75" s="259"/>
      <c r="F75" s="260"/>
      <c r="G75" s="260"/>
      <c r="H75" s="260"/>
      <c r="I75" s="12"/>
      <c r="J75" s="13" t="s">
        <v>7</v>
      </c>
      <c r="K75" s="14"/>
      <c r="L75" s="242"/>
      <c r="M75" s="243"/>
      <c r="N75" s="243"/>
      <c r="O75" s="244"/>
      <c r="P75" s="270"/>
      <c r="Q75" s="271"/>
      <c r="R75" s="271"/>
      <c r="S75" s="272"/>
      <c r="T75" s="299"/>
      <c r="U75" s="271"/>
      <c r="V75" s="271"/>
      <c r="W75" s="300"/>
      <c r="X75" s="214"/>
      <c r="Y75" s="215"/>
      <c r="Z75" s="215"/>
      <c r="AA75" s="215"/>
      <c r="AB75" s="215"/>
      <c r="AC75" s="215"/>
      <c r="AD75" s="216"/>
      <c r="AE75" s="8"/>
      <c r="AF75" s="9"/>
      <c r="AG75" s="9"/>
    </row>
    <row r="76" spans="1:33" ht="15" customHeight="1" hidden="1">
      <c r="A76" s="72">
        <v>13</v>
      </c>
      <c r="B76" s="16"/>
      <c r="C76" s="295"/>
      <c r="D76" s="296"/>
      <c r="E76" s="279"/>
      <c r="F76" s="280"/>
      <c r="G76" s="280"/>
      <c r="H76" s="280"/>
      <c r="I76" s="17"/>
      <c r="J76" s="18" t="s">
        <v>7</v>
      </c>
      <c r="K76" s="19"/>
      <c r="L76" s="224"/>
      <c r="M76" s="225"/>
      <c r="N76" s="225"/>
      <c r="O76" s="226"/>
      <c r="P76" s="233"/>
      <c r="Q76" s="234"/>
      <c r="R76" s="234"/>
      <c r="S76" s="235"/>
      <c r="T76" s="297"/>
      <c r="U76" s="234"/>
      <c r="V76" s="234"/>
      <c r="W76" s="298"/>
      <c r="X76" s="382"/>
      <c r="Y76" s="383"/>
      <c r="Z76" s="383"/>
      <c r="AA76" s="383"/>
      <c r="AB76" s="383"/>
      <c r="AC76" s="383"/>
      <c r="AD76" s="384"/>
      <c r="AE76" s="8"/>
      <c r="AF76" s="9"/>
      <c r="AG76" s="9"/>
    </row>
    <row r="77" spans="1:33" ht="15" customHeight="1" hidden="1">
      <c r="A77" s="73">
        <v>14</v>
      </c>
      <c r="B77" s="11"/>
      <c r="C77" s="257"/>
      <c r="D77" s="258"/>
      <c r="E77" s="259"/>
      <c r="F77" s="260"/>
      <c r="G77" s="260"/>
      <c r="H77" s="260"/>
      <c r="I77" s="12"/>
      <c r="J77" s="13" t="s">
        <v>7</v>
      </c>
      <c r="K77" s="14"/>
      <c r="L77" s="242"/>
      <c r="M77" s="243"/>
      <c r="N77" s="243"/>
      <c r="O77" s="244"/>
      <c r="P77" s="270"/>
      <c r="Q77" s="271"/>
      <c r="R77" s="271"/>
      <c r="S77" s="272"/>
      <c r="T77" s="299"/>
      <c r="U77" s="271"/>
      <c r="V77" s="271"/>
      <c r="W77" s="300"/>
      <c r="X77" s="214"/>
      <c r="Y77" s="215"/>
      <c r="Z77" s="215"/>
      <c r="AA77" s="215"/>
      <c r="AB77" s="215"/>
      <c r="AC77" s="215"/>
      <c r="AD77" s="216"/>
      <c r="AE77" s="8"/>
      <c r="AF77" s="9"/>
      <c r="AG77" s="9"/>
    </row>
    <row r="78" spans="1:33" ht="15" customHeight="1" hidden="1">
      <c r="A78" s="72">
        <v>15</v>
      </c>
      <c r="B78" s="16"/>
      <c r="C78" s="295"/>
      <c r="D78" s="296"/>
      <c r="E78" s="279"/>
      <c r="F78" s="280"/>
      <c r="G78" s="280"/>
      <c r="H78" s="280"/>
      <c r="I78" s="17"/>
      <c r="J78" s="18" t="s">
        <v>7</v>
      </c>
      <c r="K78" s="19"/>
      <c r="L78" s="224"/>
      <c r="M78" s="225"/>
      <c r="N78" s="225"/>
      <c r="O78" s="226"/>
      <c r="P78" s="233"/>
      <c r="Q78" s="234"/>
      <c r="R78" s="234"/>
      <c r="S78" s="235"/>
      <c r="T78" s="297"/>
      <c r="U78" s="234"/>
      <c r="V78" s="234"/>
      <c r="W78" s="298"/>
      <c r="X78" s="217"/>
      <c r="Y78" s="218"/>
      <c r="Z78" s="218"/>
      <c r="AA78" s="218"/>
      <c r="AB78" s="218"/>
      <c r="AC78" s="218"/>
      <c r="AD78" s="219"/>
      <c r="AE78" s="8"/>
      <c r="AF78" s="9"/>
      <c r="AG78" s="9"/>
    </row>
    <row r="79" spans="1:35" ht="7.5" customHeight="1">
      <c r="A79" s="20"/>
      <c r="B79" s="20"/>
      <c r="C79" s="21"/>
      <c r="D79" s="21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2"/>
      <c r="Q79" s="22"/>
      <c r="R79" s="22"/>
      <c r="S79" s="22"/>
      <c r="T79" s="22"/>
      <c r="U79" s="22"/>
      <c r="V79" s="22"/>
      <c r="W79" s="20"/>
      <c r="X79" s="20"/>
      <c r="Y79" s="20"/>
      <c r="AB79" s="23"/>
      <c r="AC79" s="23"/>
      <c r="AD79" s="21"/>
      <c r="AE79" s="21"/>
      <c r="AF79" s="23"/>
      <c r="AG79" s="23"/>
      <c r="AH79" s="23"/>
      <c r="AI79" s="23"/>
    </row>
    <row r="80" spans="1:41" ht="15" customHeight="1">
      <c r="A80" s="304" t="s">
        <v>8</v>
      </c>
      <c r="B80" s="305"/>
      <c r="C80" s="236" t="str">
        <f>B81</f>
        <v>塩釜FC</v>
      </c>
      <c r="D80" s="237"/>
      <c r="E80" s="238"/>
      <c r="F80" s="236" t="str">
        <f>B83</f>
        <v>仙台FC</v>
      </c>
      <c r="G80" s="237"/>
      <c r="H80" s="238"/>
      <c r="I80" s="236" t="str">
        <f>B85</f>
        <v>YMCA</v>
      </c>
      <c r="J80" s="237"/>
      <c r="K80" s="238"/>
      <c r="L80" s="236" t="str">
        <f>B87</f>
        <v>シューレ</v>
      </c>
      <c r="M80" s="237"/>
      <c r="N80" s="238"/>
      <c r="O80" s="236" t="str">
        <f>B89</f>
        <v>多賀城FC</v>
      </c>
      <c r="P80" s="237"/>
      <c r="Q80" s="238"/>
      <c r="R80" s="239" t="s">
        <v>9</v>
      </c>
      <c r="S80" s="294"/>
      <c r="T80" s="310" t="s">
        <v>10</v>
      </c>
      <c r="U80" s="310"/>
      <c r="V80" s="310" t="s">
        <v>11</v>
      </c>
      <c r="W80" s="310"/>
      <c r="X80" s="239" t="s">
        <v>12</v>
      </c>
      <c r="Y80" s="241"/>
      <c r="Z80" s="239" t="s">
        <v>13</v>
      </c>
      <c r="AA80" s="241"/>
      <c r="AF80" s="26"/>
      <c r="AI80" s="26"/>
      <c r="AJ80" s="27"/>
      <c r="AK80" s="20"/>
      <c r="AO80" s="28"/>
    </row>
    <row r="81" spans="1:41" ht="12" customHeight="1">
      <c r="A81" s="306">
        <v>1</v>
      </c>
      <c r="B81" s="308" t="s">
        <v>306</v>
      </c>
      <c r="C81" s="301">
        <f>IF(OR(C82="",E82=""),"",IF(C82=E82,"△",IF(C82&gt;E82,"○","●")))</f>
      </c>
      <c r="D81" s="302"/>
      <c r="E81" s="303"/>
      <c r="F81" s="301">
        <f>IF(OR(F82="",H82=""),"",IF(F82=H82,"△",IF(F82&gt;H82,"○","●")))</f>
      </c>
      <c r="G81" s="302"/>
      <c r="H81" s="303"/>
      <c r="I81" s="301">
        <f>IF(OR(I82="",K82=""),"",IF(I82=K82,"△",IF(I82&gt;K82,"○","●")))</f>
      </c>
      <c r="J81" s="302"/>
      <c r="K81" s="303"/>
      <c r="L81" s="301">
        <f>IF(OR(L82="",N82=""),"",IF(L82=N82,"△",IF(L82&gt;N82,"○","●")))</f>
      </c>
      <c r="M81" s="302"/>
      <c r="N81" s="303"/>
      <c r="O81" s="301">
        <f>IF(OR(O82="",Q82=""),"",IF(O82=Q82,"△",IF(O82&gt;Q82,"○","●")))</f>
      </c>
      <c r="P81" s="302"/>
      <c r="Q81" s="303"/>
      <c r="R81" s="220">
        <f>SUM(AC81:AC82)</f>
        <v>0</v>
      </c>
      <c r="S81" s="221"/>
      <c r="T81" s="220">
        <f>AD81</f>
        <v>0</v>
      </c>
      <c r="U81" s="230"/>
      <c r="V81" s="220">
        <f>AD82</f>
        <v>0</v>
      </c>
      <c r="W81" s="230"/>
      <c r="X81" s="220">
        <f>SUM(AD81-AD82)</f>
        <v>0</v>
      </c>
      <c r="Y81" s="230"/>
      <c r="Z81" s="220"/>
      <c r="AA81" s="230"/>
      <c r="AC81" s="29">
        <f>COUNTIF(C81:Q82,"○")*3</f>
        <v>0</v>
      </c>
      <c r="AD81" s="30">
        <f>SUM(C82+F82+I82+L82+O82)</f>
        <v>0</v>
      </c>
      <c r="AG81" s="30">
        <f>SUM(C82+F82+I82+L82+O82+R82)</f>
        <v>0</v>
      </c>
      <c r="AK81" s="311"/>
      <c r="AO81" s="31"/>
    </row>
    <row r="82" spans="1:41" ht="12" customHeight="1">
      <c r="A82" s="307"/>
      <c r="B82" s="309"/>
      <c r="C82" s="32"/>
      <c r="D82" s="33"/>
      <c r="E82" s="34"/>
      <c r="F82" s="32"/>
      <c r="G82" s="33" t="s">
        <v>14</v>
      </c>
      <c r="H82" s="34"/>
      <c r="I82" s="32"/>
      <c r="J82" s="33" t="s">
        <v>14</v>
      </c>
      <c r="K82" s="34"/>
      <c r="L82" s="32"/>
      <c r="M82" s="33" t="s">
        <v>14</v>
      </c>
      <c r="N82" s="34"/>
      <c r="O82" s="32"/>
      <c r="P82" s="33" t="s">
        <v>14</v>
      </c>
      <c r="Q82" s="34"/>
      <c r="R82" s="222"/>
      <c r="S82" s="223"/>
      <c r="T82" s="231"/>
      <c r="U82" s="232"/>
      <c r="V82" s="231"/>
      <c r="W82" s="232"/>
      <c r="X82" s="231"/>
      <c r="Y82" s="232"/>
      <c r="Z82" s="231"/>
      <c r="AA82" s="232"/>
      <c r="AC82" s="29">
        <f>COUNTIF(C81:Q82,"△")</f>
        <v>0</v>
      </c>
      <c r="AD82" s="30">
        <f>SUM(E82+H82+K82+N82+Q82)</f>
        <v>0</v>
      </c>
      <c r="AG82" s="30">
        <f>SUM(E82+H82+K82+N82+Q82+T82)</f>
        <v>0</v>
      </c>
      <c r="AK82" s="311"/>
      <c r="AO82" s="31"/>
    </row>
    <row r="83" spans="1:41" ht="12" customHeight="1">
      <c r="A83" s="306">
        <v>2</v>
      </c>
      <c r="B83" s="312" t="s">
        <v>307</v>
      </c>
      <c r="C83" s="301">
        <f>IF(OR(C84="",E84=""),"",IF(C84=E84,"△",IF(C84&gt;E84,"○","●")))</f>
      </c>
      <c r="D83" s="302"/>
      <c r="E83" s="303"/>
      <c r="F83" s="301">
        <f>IF(OR(F84="",H84=""),"",IF(F84=H84,"△",IF(F84&gt;H84,"○","●")))</f>
      </c>
      <c r="G83" s="302"/>
      <c r="H83" s="303"/>
      <c r="I83" s="301">
        <f>IF(OR(I84="",K84=""),"",IF(I84=K84,"△",IF(I84&gt;K84,"○","●")))</f>
      </c>
      <c r="J83" s="302"/>
      <c r="K83" s="303"/>
      <c r="L83" s="301">
        <f>IF(OR(L84="",N84=""),"",IF(L84=N84,"△",IF(L84&gt;N84,"○","●")))</f>
      </c>
      <c r="M83" s="302"/>
      <c r="N83" s="303"/>
      <c r="O83" s="301">
        <f>IF(OR(O84="",Q84=""),"",IF(O84=Q84,"△",IF(O84&gt;Q84,"○","●")))</f>
      </c>
      <c r="P83" s="302"/>
      <c r="Q83" s="303"/>
      <c r="R83" s="220">
        <f>SUM(AC83:AC84)</f>
        <v>0</v>
      </c>
      <c r="S83" s="221"/>
      <c r="T83" s="220">
        <f>AD83</f>
        <v>0</v>
      </c>
      <c r="U83" s="230"/>
      <c r="V83" s="220">
        <f>AD84</f>
        <v>0</v>
      </c>
      <c r="W83" s="230"/>
      <c r="X83" s="220">
        <f>SUM(AD83-AD84)</f>
        <v>0</v>
      </c>
      <c r="Y83" s="230"/>
      <c r="Z83" s="220"/>
      <c r="AA83" s="230"/>
      <c r="AC83" s="29">
        <f>COUNTIF(C83:Q84,"○")*3</f>
        <v>0</v>
      </c>
      <c r="AD83" s="30">
        <f>SUM(C84+F84+I84+L84+O84)</f>
        <v>0</v>
      </c>
      <c r="AG83" s="30">
        <f>SUM(C84+F84+I84+L84+O84+R84)</f>
        <v>0</v>
      </c>
      <c r="AK83" s="311"/>
      <c r="AO83" s="31"/>
    </row>
    <row r="84" spans="1:41" ht="12" customHeight="1">
      <c r="A84" s="307"/>
      <c r="B84" s="313"/>
      <c r="C84" s="32"/>
      <c r="D84" s="33" t="s">
        <v>14</v>
      </c>
      <c r="E84" s="34"/>
      <c r="F84" s="32"/>
      <c r="G84" s="33"/>
      <c r="H84" s="34"/>
      <c r="I84" s="32"/>
      <c r="J84" s="33" t="s">
        <v>14</v>
      </c>
      <c r="K84" s="34"/>
      <c r="L84" s="32"/>
      <c r="M84" s="33" t="s">
        <v>14</v>
      </c>
      <c r="N84" s="34"/>
      <c r="O84" s="32"/>
      <c r="P84" s="33" t="s">
        <v>14</v>
      </c>
      <c r="Q84" s="34"/>
      <c r="R84" s="222"/>
      <c r="S84" s="223"/>
      <c r="T84" s="231"/>
      <c r="U84" s="232"/>
      <c r="V84" s="231"/>
      <c r="W84" s="232"/>
      <c r="X84" s="231"/>
      <c r="Y84" s="232"/>
      <c r="Z84" s="231"/>
      <c r="AA84" s="232"/>
      <c r="AC84" s="29">
        <f>COUNTIF(C83:Q84,"△")</f>
        <v>0</v>
      </c>
      <c r="AD84" s="30">
        <f>SUM(E84+H84+K84+N84+Q84)</f>
        <v>0</v>
      </c>
      <c r="AG84" s="30">
        <f>SUM(E84+H84+K84+N84+Q84+T84)</f>
        <v>0</v>
      </c>
      <c r="AK84" s="311"/>
      <c r="AO84" s="31"/>
    </row>
    <row r="85" spans="1:41" ht="12" customHeight="1">
      <c r="A85" s="306">
        <v>3</v>
      </c>
      <c r="B85" s="312" t="s">
        <v>308</v>
      </c>
      <c r="C85" s="301">
        <f>IF(OR(C86="",E86=""),"",IF(C86=E86,"△",IF(C86&gt;E86,"○","●")))</f>
      </c>
      <c r="D85" s="302"/>
      <c r="E85" s="303"/>
      <c r="F85" s="301">
        <f>IF(OR(F86="",H86=""),"",IF(F86=H86,"△",IF(F86&gt;H86,"○","●")))</f>
      </c>
      <c r="G85" s="302"/>
      <c r="H85" s="303"/>
      <c r="I85" s="301">
        <f>IF(OR(I86="",K86=""),"",IF(I86=K86,"△",IF(I86&gt;K86,"○","●")))</f>
      </c>
      <c r="J85" s="302"/>
      <c r="K85" s="303"/>
      <c r="L85" s="301">
        <f>IF(OR(L86="",N86=""),"",IF(L86=N86,"△",IF(L86&gt;N86,"○","●")))</f>
      </c>
      <c r="M85" s="302"/>
      <c r="N85" s="303"/>
      <c r="O85" s="301">
        <f>IF(OR(O86="",Q86=""),"",IF(O86=Q86,"△",IF(O86&gt;Q86,"○","●")))</f>
      </c>
      <c r="P85" s="302"/>
      <c r="Q85" s="303"/>
      <c r="R85" s="220">
        <f>SUM(AC85:AC86)</f>
        <v>0</v>
      </c>
      <c r="S85" s="221"/>
      <c r="T85" s="220">
        <f>AD85</f>
        <v>0</v>
      </c>
      <c r="U85" s="230"/>
      <c r="V85" s="220">
        <f>AD86</f>
        <v>0</v>
      </c>
      <c r="W85" s="230"/>
      <c r="X85" s="220">
        <f>SUM(AD85-AD86)</f>
        <v>0</v>
      </c>
      <c r="Y85" s="230"/>
      <c r="Z85" s="220"/>
      <c r="AA85" s="230"/>
      <c r="AC85" s="29">
        <f>COUNTIF(C85:Q86,"○")*3</f>
        <v>0</v>
      </c>
      <c r="AD85" s="30">
        <f>SUM(C86+F86+I86+L86+O86)</f>
        <v>0</v>
      </c>
      <c r="AG85" s="30">
        <f>SUM(C86+F86+I86+L86+O86+R86)</f>
        <v>0</v>
      </c>
      <c r="AK85" s="311"/>
      <c r="AO85" s="31"/>
    </row>
    <row r="86" spans="1:41" ht="12" customHeight="1">
      <c r="A86" s="307"/>
      <c r="B86" s="313"/>
      <c r="C86" s="32"/>
      <c r="D86" s="33" t="s">
        <v>14</v>
      </c>
      <c r="E86" s="34"/>
      <c r="F86" s="32"/>
      <c r="G86" s="33" t="s">
        <v>14</v>
      </c>
      <c r="H86" s="34"/>
      <c r="I86" s="32"/>
      <c r="J86" s="33"/>
      <c r="K86" s="34"/>
      <c r="L86" s="32"/>
      <c r="M86" s="33" t="s">
        <v>14</v>
      </c>
      <c r="N86" s="34"/>
      <c r="O86" s="32"/>
      <c r="P86" s="33" t="s">
        <v>14</v>
      </c>
      <c r="Q86" s="34"/>
      <c r="R86" s="222"/>
      <c r="S86" s="223"/>
      <c r="T86" s="231"/>
      <c r="U86" s="232"/>
      <c r="V86" s="231"/>
      <c r="W86" s="232"/>
      <c r="X86" s="231"/>
      <c r="Y86" s="232"/>
      <c r="Z86" s="231"/>
      <c r="AA86" s="232"/>
      <c r="AC86" s="29">
        <f>COUNTIF(C85:Q86,"△")</f>
        <v>0</v>
      </c>
      <c r="AD86" s="30">
        <f>SUM(E86+H86+K86+N86+Q86)</f>
        <v>0</v>
      </c>
      <c r="AG86" s="30">
        <f>SUM(E86+H86+K86+N86+Q86+T86)</f>
        <v>0</v>
      </c>
      <c r="AK86" s="311"/>
      <c r="AO86" s="31"/>
    </row>
    <row r="87" spans="1:41" ht="12" customHeight="1">
      <c r="A87" s="306">
        <v>4</v>
      </c>
      <c r="B87" s="312" t="s">
        <v>309</v>
      </c>
      <c r="C87" s="301">
        <f>IF(OR(C88="",E88=""),"",IF(C88=E88,"△",IF(C88&gt;E88,"○","●")))</f>
      </c>
      <c r="D87" s="302"/>
      <c r="E87" s="303"/>
      <c r="F87" s="301">
        <f>IF(OR(F88="",H88=""),"",IF(F88=H88,"△",IF(F88&gt;H88,"○","●")))</f>
      </c>
      <c r="G87" s="302"/>
      <c r="H87" s="303"/>
      <c r="I87" s="301">
        <f>IF(OR(I88="",K88=""),"",IF(I88=K88,"△",IF(I88&gt;K88,"○","●")))</f>
      </c>
      <c r="J87" s="302"/>
      <c r="K87" s="303"/>
      <c r="L87" s="301">
        <f>IF(OR(L88="",N88=""),"",IF(L88=N88,"△",IF(L88&gt;N88,"○","●")))</f>
      </c>
      <c r="M87" s="302"/>
      <c r="N87" s="303"/>
      <c r="O87" s="301">
        <f>IF(OR(O88="",Q88=""),"",IF(O88=Q88,"△",IF(O88&gt;Q88,"○","●")))</f>
      </c>
      <c r="P87" s="302"/>
      <c r="Q87" s="303"/>
      <c r="R87" s="220">
        <f>SUM(AC87:AC88)</f>
        <v>0</v>
      </c>
      <c r="S87" s="221"/>
      <c r="T87" s="220">
        <f>AD87</f>
        <v>0</v>
      </c>
      <c r="U87" s="230"/>
      <c r="V87" s="220">
        <f>AD88</f>
        <v>0</v>
      </c>
      <c r="W87" s="230"/>
      <c r="X87" s="220">
        <f>SUM(AD87-AD88)</f>
        <v>0</v>
      </c>
      <c r="Y87" s="230"/>
      <c r="Z87" s="220"/>
      <c r="AA87" s="230"/>
      <c r="AC87" s="29">
        <f>COUNTIF(C87:Q88,"○")*3</f>
        <v>0</v>
      </c>
      <c r="AD87" s="30">
        <f>SUM(C88+F88+I88+L88+O88)</f>
        <v>0</v>
      </c>
      <c r="AG87" s="30">
        <f>SUM(C88+F88+I88+L88+O88+R88)</f>
        <v>0</v>
      </c>
      <c r="AK87" s="311"/>
      <c r="AO87" s="31"/>
    </row>
    <row r="88" spans="1:41" ht="12" customHeight="1">
      <c r="A88" s="307"/>
      <c r="B88" s="313"/>
      <c r="C88" s="32"/>
      <c r="D88" s="33" t="s">
        <v>14</v>
      </c>
      <c r="E88" s="34"/>
      <c r="F88" s="32"/>
      <c r="G88" s="33" t="s">
        <v>14</v>
      </c>
      <c r="H88" s="34"/>
      <c r="I88" s="32"/>
      <c r="J88" s="33" t="s">
        <v>14</v>
      </c>
      <c r="K88" s="34"/>
      <c r="L88" s="32"/>
      <c r="M88" s="33"/>
      <c r="N88" s="34"/>
      <c r="O88" s="32"/>
      <c r="P88" s="33" t="s">
        <v>14</v>
      </c>
      <c r="Q88" s="34"/>
      <c r="R88" s="222"/>
      <c r="S88" s="223"/>
      <c r="T88" s="231"/>
      <c r="U88" s="232"/>
      <c r="V88" s="231"/>
      <c r="W88" s="232"/>
      <c r="X88" s="231"/>
      <c r="Y88" s="232"/>
      <c r="Z88" s="231"/>
      <c r="AA88" s="232"/>
      <c r="AC88" s="29">
        <f>COUNTIF(C87:Q88,"△")</f>
        <v>0</v>
      </c>
      <c r="AD88" s="30">
        <f>SUM(E88+H88+K88+N88+Q88)</f>
        <v>0</v>
      </c>
      <c r="AG88" s="30">
        <f>SUM(E88+H88+K88+N88+Q88+T88)</f>
        <v>0</v>
      </c>
      <c r="AK88" s="311"/>
      <c r="AO88" s="31"/>
    </row>
    <row r="89" spans="1:41" ht="12" customHeight="1">
      <c r="A89" s="306">
        <v>5</v>
      </c>
      <c r="B89" s="312" t="s">
        <v>310</v>
      </c>
      <c r="C89" s="301">
        <f>IF(OR(C90="",E90=""),"",IF(C90=E90,"△",IF(C90&gt;E90,"○","●")))</f>
      </c>
      <c r="D89" s="302"/>
      <c r="E89" s="303"/>
      <c r="F89" s="301">
        <f>IF(OR(F90="",H90=""),"",IF(F90=H90,"△",IF(F90&gt;H90,"○","●")))</f>
      </c>
      <c r="G89" s="302"/>
      <c r="H89" s="303"/>
      <c r="I89" s="301">
        <f>IF(OR(I90="",K90=""),"",IF(I90=K90,"△",IF(I90&gt;K90,"○","●")))</f>
      </c>
      <c r="J89" s="302"/>
      <c r="K89" s="303"/>
      <c r="L89" s="301">
        <f>IF(OR(L90="",N90=""),"",IF(L90=N90,"△",IF(L90&gt;N90,"○","●")))</f>
      </c>
      <c r="M89" s="302"/>
      <c r="N89" s="303"/>
      <c r="O89" s="301">
        <f>IF(OR(O90="",Q90=""),"",IF(O90=Q90,"△",IF(O90&gt;Q90,"○","●")))</f>
      </c>
      <c r="P89" s="302"/>
      <c r="Q89" s="303"/>
      <c r="R89" s="220">
        <f>SUM(AC89:AC90)</f>
        <v>0</v>
      </c>
      <c r="S89" s="221"/>
      <c r="T89" s="220">
        <f>AD89</f>
        <v>0</v>
      </c>
      <c r="U89" s="230"/>
      <c r="V89" s="220">
        <f>AD90</f>
        <v>0</v>
      </c>
      <c r="W89" s="230"/>
      <c r="X89" s="220">
        <f>SUM(AD89-AD90)</f>
        <v>0</v>
      </c>
      <c r="Y89" s="230"/>
      <c r="Z89" s="220"/>
      <c r="AA89" s="230"/>
      <c r="AC89" s="29">
        <f>COUNTIF(C89:Q90,"○")*3</f>
        <v>0</v>
      </c>
      <c r="AD89" s="30">
        <f>SUM(C90+F90+I90+L90+O90)</f>
        <v>0</v>
      </c>
      <c r="AG89" s="30">
        <f>SUM(C90+F90+I90+L90+O90+R90)</f>
        <v>0</v>
      </c>
      <c r="AK89" s="311"/>
      <c r="AO89" s="31"/>
    </row>
    <row r="90" spans="1:41" ht="12" customHeight="1">
      <c r="A90" s="307"/>
      <c r="B90" s="313"/>
      <c r="C90" s="32"/>
      <c r="D90" s="33" t="s">
        <v>14</v>
      </c>
      <c r="E90" s="34"/>
      <c r="F90" s="32"/>
      <c r="G90" s="33" t="s">
        <v>14</v>
      </c>
      <c r="H90" s="34"/>
      <c r="I90" s="32"/>
      <c r="J90" s="33" t="s">
        <v>14</v>
      </c>
      <c r="K90" s="34"/>
      <c r="L90" s="32"/>
      <c r="M90" s="33" t="s">
        <v>14</v>
      </c>
      <c r="N90" s="34"/>
      <c r="O90" s="32"/>
      <c r="P90" s="33"/>
      <c r="Q90" s="34"/>
      <c r="R90" s="222"/>
      <c r="S90" s="223"/>
      <c r="T90" s="231"/>
      <c r="U90" s="232"/>
      <c r="V90" s="231"/>
      <c r="W90" s="232"/>
      <c r="X90" s="231"/>
      <c r="Y90" s="232"/>
      <c r="Z90" s="231"/>
      <c r="AA90" s="232"/>
      <c r="AC90" s="29">
        <f>COUNTIF(C89:Q90,"△")</f>
        <v>0</v>
      </c>
      <c r="AD90" s="30">
        <f>SUM(E90+H90+K90+N90+Q90)</f>
        <v>0</v>
      </c>
      <c r="AG90" s="30">
        <f>SUM(E90+H90+K90+N90+Q90+T90)</f>
        <v>0</v>
      </c>
      <c r="AK90" s="311"/>
      <c r="AO90" s="31"/>
    </row>
    <row r="91" spans="1:41" ht="12" customHeight="1" hidden="1">
      <c r="A91" s="306">
        <v>6</v>
      </c>
      <c r="B91" s="312"/>
      <c r="C91" s="301">
        <f>IF(OR(C92="",E92=""),"",IF(C92=E92,"△",IF(C92&gt;E92,"○","●")))</f>
      </c>
      <c r="D91" s="302"/>
      <c r="E91" s="303"/>
      <c r="F91" s="301">
        <f>IF(OR(F92="",H92=""),"",IF(F92=H92,"△",IF(F92&gt;H92,"○","●")))</f>
      </c>
      <c r="G91" s="302"/>
      <c r="H91" s="303"/>
      <c r="I91" s="301">
        <f>IF(OR(I92="",K92=""),"",IF(I92=K92,"△",IF(I92&gt;K92,"○","●")))</f>
      </c>
      <c r="J91" s="302"/>
      <c r="K91" s="303"/>
      <c r="L91" s="301">
        <f>IF(OR(L92="",N92=""),"",IF(L92=N92,"△",IF(L92&gt;N92,"○","●")))</f>
      </c>
      <c r="M91" s="302"/>
      <c r="N91" s="303"/>
      <c r="O91" s="301">
        <f>IF(OR(O92="",Q92=""),"",IF(O92=Q92,"△",IF(O92&gt;Q92,"○","●")))</f>
      </c>
      <c r="P91" s="302"/>
      <c r="Q91" s="303"/>
      <c r="R91" s="301">
        <f>IF(OR(R92="",T92=""),"",IF(R92=T92,"△",IF(R92&gt;T92,"○","●")))</f>
      </c>
      <c r="S91" s="302"/>
      <c r="T91" s="303"/>
      <c r="U91" s="220">
        <f>SUM(AF91:AF92)</f>
        <v>0</v>
      </c>
      <c r="V91" s="230"/>
      <c r="W91" s="220">
        <f>AG91</f>
        <v>0</v>
      </c>
      <c r="X91" s="230"/>
      <c r="Y91" s="220">
        <f>AG92</f>
        <v>0</v>
      </c>
      <c r="Z91" s="230"/>
      <c r="AA91" s="220">
        <f>SUM(AG91-AG92)</f>
        <v>0</v>
      </c>
      <c r="AB91" s="230"/>
      <c r="AC91" s="220"/>
      <c r="AD91" s="230"/>
      <c r="AF91" s="29">
        <f>COUNTIF(C91:T92,"○")*3</f>
        <v>0</v>
      </c>
      <c r="AG91" s="30">
        <f>SUM(C92+F92+I92+L92+O92+R92)</f>
        <v>0</v>
      </c>
      <c r="AK91" s="311"/>
      <c r="AO91" s="31"/>
    </row>
    <row r="92" spans="1:41" ht="12" customHeight="1" hidden="1">
      <c r="A92" s="307"/>
      <c r="B92" s="313"/>
      <c r="C92" s="32"/>
      <c r="D92" s="33" t="s">
        <v>14</v>
      </c>
      <c r="E92" s="34"/>
      <c r="F92" s="32"/>
      <c r="G92" s="33" t="s">
        <v>14</v>
      </c>
      <c r="H92" s="34"/>
      <c r="I92" s="32"/>
      <c r="J92" s="33" t="s">
        <v>14</v>
      </c>
      <c r="K92" s="34"/>
      <c r="L92" s="32"/>
      <c r="M92" s="33" t="s">
        <v>14</v>
      </c>
      <c r="N92" s="34"/>
      <c r="O92" s="32"/>
      <c r="P92" s="33" t="s">
        <v>14</v>
      </c>
      <c r="Q92" s="34"/>
      <c r="R92" s="32"/>
      <c r="S92" s="33"/>
      <c r="T92" s="34"/>
      <c r="U92" s="231"/>
      <c r="V92" s="232"/>
      <c r="W92" s="231"/>
      <c r="X92" s="232"/>
      <c r="Y92" s="231"/>
      <c r="Z92" s="232"/>
      <c r="AA92" s="231"/>
      <c r="AB92" s="232"/>
      <c r="AC92" s="231"/>
      <c r="AD92" s="232"/>
      <c r="AF92" s="29">
        <f>COUNTIF(C91:T92,"△")</f>
        <v>0</v>
      </c>
      <c r="AG92" s="30">
        <f>SUM(E92+H92+K92+N92+Q92+T92)</f>
        <v>0</v>
      </c>
      <c r="AK92" s="311"/>
      <c r="AO92" s="31"/>
    </row>
    <row r="94" spans="1:35" ht="18" customHeight="1">
      <c r="A94" s="314" t="s">
        <v>17</v>
      </c>
      <c r="B94" s="314"/>
      <c r="C94" s="314"/>
      <c r="D94" s="314"/>
      <c r="AB94" s="6"/>
      <c r="AC94" s="6"/>
      <c r="AD94" s="6"/>
      <c r="AE94" s="6"/>
      <c r="AF94" s="5"/>
      <c r="AG94" s="5"/>
      <c r="AH94" s="5"/>
      <c r="AI94" s="5"/>
    </row>
    <row r="95" spans="1:33" ht="15" customHeight="1">
      <c r="A95" s="25"/>
      <c r="B95" s="24" t="s">
        <v>2</v>
      </c>
      <c r="C95" s="374" t="s">
        <v>3</v>
      </c>
      <c r="D95" s="375"/>
      <c r="E95" s="239" t="s">
        <v>4</v>
      </c>
      <c r="F95" s="240"/>
      <c r="G95" s="240"/>
      <c r="H95" s="240"/>
      <c r="I95" s="240"/>
      <c r="J95" s="240"/>
      <c r="K95" s="240"/>
      <c r="L95" s="240"/>
      <c r="M95" s="240"/>
      <c r="N95" s="240"/>
      <c r="O95" s="241"/>
      <c r="P95" s="239" t="s">
        <v>5</v>
      </c>
      <c r="Q95" s="240"/>
      <c r="R95" s="240"/>
      <c r="S95" s="240"/>
      <c r="T95" s="240"/>
      <c r="U95" s="240"/>
      <c r="V95" s="240"/>
      <c r="W95" s="241"/>
      <c r="X95" s="239" t="s">
        <v>6</v>
      </c>
      <c r="Y95" s="240"/>
      <c r="Z95" s="240"/>
      <c r="AA95" s="240"/>
      <c r="AB95" s="240"/>
      <c r="AC95" s="240"/>
      <c r="AD95" s="241"/>
      <c r="AE95" s="35"/>
      <c r="AF95" s="9"/>
      <c r="AG95" s="9"/>
    </row>
    <row r="96" spans="1:33" ht="15" customHeight="1">
      <c r="A96" s="36">
        <v>1</v>
      </c>
      <c r="B96" s="11">
        <v>42329</v>
      </c>
      <c r="C96" s="341">
        <v>0.5416666666666666</v>
      </c>
      <c r="D96" s="342"/>
      <c r="E96" s="259" t="s">
        <v>314</v>
      </c>
      <c r="F96" s="260"/>
      <c r="G96" s="260"/>
      <c r="H96" s="242"/>
      <c r="I96" s="12"/>
      <c r="J96" s="13" t="s">
        <v>25</v>
      </c>
      <c r="K96" s="14"/>
      <c r="L96" s="378" t="s">
        <v>313</v>
      </c>
      <c r="M96" s="260"/>
      <c r="N96" s="260"/>
      <c r="O96" s="379"/>
      <c r="P96" s="270" t="s">
        <v>312</v>
      </c>
      <c r="Q96" s="271"/>
      <c r="R96" s="271"/>
      <c r="S96" s="272"/>
      <c r="T96" s="299" t="s">
        <v>311</v>
      </c>
      <c r="U96" s="271"/>
      <c r="V96" s="271"/>
      <c r="W96" s="300"/>
      <c r="X96" s="251" t="s">
        <v>353</v>
      </c>
      <c r="Y96" s="252"/>
      <c r="Z96" s="252"/>
      <c r="AA96" s="252"/>
      <c r="AB96" s="252"/>
      <c r="AC96" s="252"/>
      <c r="AD96" s="253"/>
      <c r="AE96" s="37"/>
      <c r="AF96" s="38"/>
      <c r="AG96" s="9"/>
    </row>
    <row r="97" spans="1:33" ht="15" customHeight="1">
      <c r="A97" s="15">
        <v>2</v>
      </c>
      <c r="B97" s="68"/>
      <c r="C97" s="336">
        <v>0.6041666666666666</v>
      </c>
      <c r="D97" s="337"/>
      <c r="E97" s="279" t="s">
        <v>312</v>
      </c>
      <c r="F97" s="280"/>
      <c r="G97" s="280"/>
      <c r="H97" s="224"/>
      <c r="I97" s="17"/>
      <c r="J97" s="18" t="s">
        <v>26</v>
      </c>
      <c r="K97" s="19"/>
      <c r="L97" s="376" t="s">
        <v>311</v>
      </c>
      <c r="M97" s="280"/>
      <c r="N97" s="280"/>
      <c r="O97" s="377"/>
      <c r="P97" s="233" t="s">
        <v>314</v>
      </c>
      <c r="Q97" s="234"/>
      <c r="R97" s="234"/>
      <c r="S97" s="235"/>
      <c r="T97" s="297" t="s">
        <v>352</v>
      </c>
      <c r="U97" s="234"/>
      <c r="V97" s="234"/>
      <c r="W97" s="298"/>
      <c r="X97" s="254"/>
      <c r="Y97" s="255"/>
      <c r="Z97" s="255"/>
      <c r="AA97" s="255"/>
      <c r="AB97" s="255"/>
      <c r="AC97" s="255"/>
      <c r="AD97" s="256"/>
      <c r="AE97" s="39"/>
      <c r="AF97" s="40"/>
      <c r="AG97" s="9"/>
    </row>
    <row r="98" spans="1:33" ht="15" customHeight="1">
      <c r="A98" s="36">
        <v>3</v>
      </c>
      <c r="B98" s="69">
        <v>42331</v>
      </c>
      <c r="C98" s="341">
        <v>0.5416666666666666</v>
      </c>
      <c r="D98" s="342"/>
      <c r="E98" s="259" t="s">
        <v>311</v>
      </c>
      <c r="F98" s="260"/>
      <c r="G98" s="260"/>
      <c r="H98" s="242"/>
      <c r="I98" s="12"/>
      <c r="J98" s="13" t="s">
        <v>27</v>
      </c>
      <c r="K98" s="14"/>
      <c r="L98" s="378" t="s">
        <v>314</v>
      </c>
      <c r="M98" s="260"/>
      <c r="N98" s="260"/>
      <c r="O98" s="379"/>
      <c r="P98" s="270" t="s">
        <v>312</v>
      </c>
      <c r="Q98" s="271"/>
      <c r="R98" s="271"/>
      <c r="S98" s="272"/>
      <c r="T98" s="299" t="s">
        <v>313</v>
      </c>
      <c r="U98" s="271"/>
      <c r="V98" s="271"/>
      <c r="W98" s="300"/>
      <c r="X98" s="251" t="s">
        <v>353</v>
      </c>
      <c r="Y98" s="252"/>
      <c r="Z98" s="252"/>
      <c r="AA98" s="252"/>
      <c r="AB98" s="252"/>
      <c r="AC98" s="252"/>
      <c r="AD98" s="253"/>
      <c r="AE98" s="39"/>
      <c r="AF98" s="40"/>
      <c r="AG98" s="9"/>
    </row>
    <row r="99" spans="1:33" ht="15" customHeight="1">
      <c r="A99" s="15">
        <v>4</v>
      </c>
      <c r="B99" s="70"/>
      <c r="C99" s="336">
        <v>0.6041666666666666</v>
      </c>
      <c r="D99" s="337"/>
      <c r="E99" s="279" t="s">
        <v>312</v>
      </c>
      <c r="F99" s="280"/>
      <c r="G99" s="280"/>
      <c r="H99" s="224"/>
      <c r="I99" s="17"/>
      <c r="J99" s="18" t="s">
        <v>26</v>
      </c>
      <c r="K99" s="19"/>
      <c r="L99" s="376" t="s">
        <v>313</v>
      </c>
      <c r="M99" s="280"/>
      <c r="N99" s="280"/>
      <c r="O99" s="377"/>
      <c r="P99" s="233" t="s">
        <v>311</v>
      </c>
      <c r="Q99" s="234"/>
      <c r="R99" s="234"/>
      <c r="S99" s="235"/>
      <c r="T99" s="297" t="s">
        <v>314</v>
      </c>
      <c r="U99" s="234"/>
      <c r="V99" s="234"/>
      <c r="W99" s="298"/>
      <c r="X99" s="254"/>
      <c r="Y99" s="255"/>
      <c r="Z99" s="255"/>
      <c r="AA99" s="255"/>
      <c r="AB99" s="255"/>
      <c r="AC99" s="255"/>
      <c r="AD99" s="256"/>
      <c r="AE99" s="39"/>
      <c r="AF99" s="40"/>
      <c r="AG99" s="9"/>
    </row>
    <row r="100" spans="1:33" ht="15" customHeight="1">
      <c r="A100" s="36">
        <v>5</v>
      </c>
      <c r="B100" s="11">
        <v>42336</v>
      </c>
      <c r="C100" s="341">
        <v>0.5416666666666666</v>
      </c>
      <c r="D100" s="342"/>
      <c r="E100" s="259" t="s">
        <v>313</v>
      </c>
      <c r="F100" s="260"/>
      <c r="G100" s="260"/>
      <c r="H100" s="242"/>
      <c r="I100" s="12"/>
      <c r="J100" s="13" t="s">
        <v>25</v>
      </c>
      <c r="K100" s="14"/>
      <c r="L100" s="378" t="s">
        <v>311</v>
      </c>
      <c r="M100" s="260"/>
      <c r="N100" s="260"/>
      <c r="O100" s="379"/>
      <c r="P100" s="270" t="s">
        <v>312</v>
      </c>
      <c r="Q100" s="271"/>
      <c r="R100" s="271"/>
      <c r="S100" s="272"/>
      <c r="T100" s="299" t="s">
        <v>314</v>
      </c>
      <c r="U100" s="271"/>
      <c r="V100" s="271"/>
      <c r="W100" s="300"/>
      <c r="X100" s="251" t="s">
        <v>353</v>
      </c>
      <c r="Y100" s="252"/>
      <c r="Z100" s="252"/>
      <c r="AA100" s="252"/>
      <c r="AB100" s="252"/>
      <c r="AC100" s="252"/>
      <c r="AD100" s="253"/>
      <c r="AE100" s="39"/>
      <c r="AF100" s="40"/>
      <c r="AG100" s="9"/>
    </row>
    <row r="101" spans="1:33" ht="15" customHeight="1">
      <c r="A101" s="15">
        <v>6</v>
      </c>
      <c r="B101" s="68"/>
      <c r="C101" s="336">
        <v>0.6041666666666666</v>
      </c>
      <c r="D101" s="337"/>
      <c r="E101" s="279" t="s">
        <v>312</v>
      </c>
      <c r="F101" s="280"/>
      <c r="G101" s="280"/>
      <c r="H101" s="224"/>
      <c r="I101" s="17"/>
      <c r="J101" s="18" t="s">
        <v>27</v>
      </c>
      <c r="K101" s="19"/>
      <c r="L101" s="376" t="s">
        <v>314</v>
      </c>
      <c r="M101" s="280"/>
      <c r="N101" s="280"/>
      <c r="O101" s="377"/>
      <c r="P101" s="233" t="s">
        <v>313</v>
      </c>
      <c r="Q101" s="234"/>
      <c r="R101" s="234"/>
      <c r="S101" s="235"/>
      <c r="T101" s="297" t="s">
        <v>311</v>
      </c>
      <c r="U101" s="234"/>
      <c r="V101" s="234"/>
      <c r="W101" s="298"/>
      <c r="X101" s="254"/>
      <c r="Y101" s="255"/>
      <c r="Z101" s="255"/>
      <c r="AA101" s="255"/>
      <c r="AB101" s="255"/>
      <c r="AC101" s="255"/>
      <c r="AD101" s="256"/>
      <c r="AE101" s="39"/>
      <c r="AF101" s="40"/>
      <c r="AG101" s="9"/>
    </row>
    <row r="102" spans="1:35" ht="7.5" customHeight="1">
      <c r="A102" s="20"/>
      <c r="B102" s="20"/>
      <c r="C102" s="21"/>
      <c r="D102" s="21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2"/>
      <c r="Q102" s="22"/>
      <c r="R102" s="22"/>
      <c r="S102" s="22"/>
      <c r="T102" s="22"/>
      <c r="U102" s="22"/>
      <c r="V102" s="22"/>
      <c r="W102" s="20"/>
      <c r="X102" s="20"/>
      <c r="Y102" s="20"/>
      <c r="AB102" s="23"/>
      <c r="AC102" s="23"/>
      <c r="AD102" s="21"/>
      <c r="AE102" s="21"/>
      <c r="AF102" s="23"/>
      <c r="AG102" s="23"/>
      <c r="AH102" s="23"/>
      <c r="AI102" s="23"/>
    </row>
    <row r="103" spans="1:27" ht="15" customHeight="1">
      <c r="A103" s="352" t="s">
        <v>8</v>
      </c>
      <c r="B103" s="353"/>
      <c r="C103" s="236" t="str">
        <f>B104</f>
        <v>ベガルタ仙台</v>
      </c>
      <c r="D103" s="237"/>
      <c r="E103" s="238"/>
      <c r="F103" s="236" t="str">
        <f>B106</f>
        <v>七ヶ浜SC</v>
      </c>
      <c r="G103" s="237"/>
      <c r="H103" s="238"/>
      <c r="I103" s="236" t="str">
        <f>B108</f>
        <v>仙台中田</v>
      </c>
      <c r="J103" s="237"/>
      <c r="K103" s="238"/>
      <c r="L103" s="236" t="str">
        <f>B110</f>
        <v>青葉FC</v>
      </c>
      <c r="M103" s="237"/>
      <c r="N103" s="238"/>
      <c r="O103" s="239" t="s">
        <v>9</v>
      </c>
      <c r="P103" s="294"/>
      <c r="Q103" s="310" t="s">
        <v>10</v>
      </c>
      <c r="R103" s="310"/>
      <c r="S103" s="310" t="s">
        <v>11</v>
      </c>
      <c r="T103" s="310"/>
      <c r="U103" s="239" t="s">
        <v>12</v>
      </c>
      <c r="V103" s="241"/>
      <c r="W103" s="239" t="s">
        <v>13</v>
      </c>
      <c r="X103" s="241"/>
      <c r="AA103" s="2"/>
    </row>
    <row r="104" spans="1:27" ht="12" customHeight="1">
      <c r="A104" s="306">
        <v>1</v>
      </c>
      <c r="B104" s="351" t="s">
        <v>311</v>
      </c>
      <c r="C104" s="301">
        <f>IF(OR(C105="",E105=""),"",IF(C105=E105,"△",IF(C105&gt;E105,"○","●")))</f>
      </c>
      <c r="D104" s="302"/>
      <c r="E104" s="303"/>
      <c r="F104" s="301">
        <f>IF(OR(F105="",H105=""),"",IF(F105=H105,"△",IF(F105&gt;H105,"○","●")))</f>
      </c>
      <c r="G104" s="302"/>
      <c r="H104" s="303"/>
      <c r="I104" s="301">
        <f>IF(OR(I105="",K105=""),"",IF(I105=K105,"△",IF(I105&gt;K105,"○","●")))</f>
      </c>
      <c r="J104" s="302"/>
      <c r="K104" s="303"/>
      <c r="L104" s="301">
        <f>IF(OR(L105="",N105=""),"",IF(L105=N105,"△",IF(L105&gt;N105,"○","●")))</f>
      </c>
      <c r="M104" s="302"/>
      <c r="N104" s="303"/>
      <c r="O104" s="220">
        <f>SUM(Z104:Z105)</f>
        <v>0</v>
      </c>
      <c r="P104" s="221"/>
      <c r="Q104" s="220">
        <f>AA104</f>
        <v>0</v>
      </c>
      <c r="R104" s="230"/>
      <c r="S104" s="220">
        <f>AA105</f>
        <v>0</v>
      </c>
      <c r="T104" s="230"/>
      <c r="U104" s="220">
        <f>SUM(AA104-AA105)</f>
        <v>0</v>
      </c>
      <c r="V104" s="230"/>
      <c r="W104" s="220"/>
      <c r="X104" s="230"/>
      <c r="Y104" s="354"/>
      <c r="Z104" s="29">
        <f>COUNTIF(C104:N105,"○")*3</f>
        <v>0</v>
      </c>
      <c r="AA104" s="30">
        <f>SUM(C105+F105+I105+L105)</f>
        <v>0</v>
      </c>
    </row>
    <row r="105" spans="1:27" ht="12" customHeight="1">
      <c r="A105" s="307"/>
      <c r="B105" s="309"/>
      <c r="C105" s="32"/>
      <c r="D105" s="33"/>
      <c r="E105" s="34"/>
      <c r="F105" s="32"/>
      <c r="G105" s="33" t="s">
        <v>14</v>
      </c>
      <c r="H105" s="34"/>
      <c r="I105" s="32"/>
      <c r="J105" s="33" t="s">
        <v>14</v>
      </c>
      <c r="K105" s="34"/>
      <c r="L105" s="32"/>
      <c r="M105" s="33" t="s">
        <v>14</v>
      </c>
      <c r="N105" s="34"/>
      <c r="O105" s="222"/>
      <c r="P105" s="223"/>
      <c r="Q105" s="231"/>
      <c r="R105" s="232"/>
      <c r="S105" s="231"/>
      <c r="T105" s="232"/>
      <c r="U105" s="231"/>
      <c r="V105" s="232"/>
      <c r="W105" s="231"/>
      <c r="X105" s="232"/>
      <c r="Y105" s="354"/>
      <c r="Z105" s="29">
        <f>COUNTIF(C104:N105,"△")</f>
        <v>0</v>
      </c>
      <c r="AA105" s="30">
        <f>SUM(E105+H105+K105+N105)</f>
        <v>0</v>
      </c>
    </row>
    <row r="106" spans="1:27" ht="12" customHeight="1">
      <c r="A106" s="306">
        <v>2</v>
      </c>
      <c r="B106" s="312" t="s">
        <v>312</v>
      </c>
      <c r="C106" s="301">
        <f>IF(OR(C107="",E107=""),"",IF(C107=E107,"△",IF(C107&gt;E107,"○","●")))</f>
      </c>
      <c r="D106" s="302"/>
      <c r="E106" s="303"/>
      <c r="F106" s="301">
        <f>IF(OR(F107="",H107=""),"",IF(F107=H107,"△",IF(F107&gt;H107,"○","●")))</f>
      </c>
      <c r="G106" s="302"/>
      <c r="H106" s="303"/>
      <c r="I106" s="301">
        <f>IF(OR(I107="",K107=""),"",IF(I107=K107,"△",IF(I107&gt;K107,"○","●")))</f>
      </c>
      <c r="J106" s="302"/>
      <c r="K106" s="303"/>
      <c r="L106" s="301">
        <f>IF(OR(L107="",N107=""),"",IF(L107=N107,"△",IF(L107&gt;N107,"○","●")))</f>
      </c>
      <c r="M106" s="302"/>
      <c r="N106" s="303"/>
      <c r="O106" s="220">
        <f>SUM(Z106:Z107)</f>
        <v>0</v>
      </c>
      <c r="P106" s="221"/>
      <c r="Q106" s="220">
        <f>AA106</f>
        <v>0</v>
      </c>
      <c r="R106" s="230"/>
      <c r="S106" s="220">
        <f>AA107</f>
        <v>0</v>
      </c>
      <c r="T106" s="230"/>
      <c r="U106" s="220">
        <f>SUM(AA106-AA107)</f>
        <v>0</v>
      </c>
      <c r="V106" s="230"/>
      <c r="W106" s="220"/>
      <c r="X106" s="230"/>
      <c r="Y106" s="354"/>
      <c r="Z106" s="29">
        <f>COUNTIF(C106:N107,"○")*3</f>
        <v>0</v>
      </c>
      <c r="AA106" s="30">
        <f>SUM(C107+F107+I107+L107)</f>
        <v>0</v>
      </c>
    </row>
    <row r="107" spans="1:27" ht="12" customHeight="1">
      <c r="A107" s="307"/>
      <c r="B107" s="313"/>
      <c r="C107" s="32"/>
      <c r="D107" s="33" t="s">
        <v>14</v>
      </c>
      <c r="E107" s="34"/>
      <c r="F107" s="32"/>
      <c r="G107" s="33"/>
      <c r="H107" s="34"/>
      <c r="I107" s="32"/>
      <c r="J107" s="33" t="s">
        <v>14</v>
      </c>
      <c r="K107" s="34"/>
      <c r="L107" s="32"/>
      <c r="M107" s="33" t="s">
        <v>14</v>
      </c>
      <c r="N107" s="34"/>
      <c r="O107" s="222"/>
      <c r="P107" s="223"/>
      <c r="Q107" s="231"/>
      <c r="R107" s="232"/>
      <c r="S107" s="231"/>
      <c r="T107" s="232"/>
      <c r="U107" s="231"/>
      <c r="V107" s="232"/>
      <c r="W107" s="231"/>
      <c r="X107" s="232"/>
      <c r="Y107" s="354"/>
      <c r="Z107" s="29">
        <f>COUNTIF(C106:N107,"△")</f>
        <v>0</v>
      </c>
      <c r="AA107" s="30">
        <f>SUM(E107+H107+K107+N107)</f>
        <v>0</v>
      </c>
    </row>
    <row r="108" spans="1:27" ht="12" customHeight="1">
      <c r="A108" s="306">
        <v>3</v>
      </c>
      <c r="B108" s="312" t="s">
        <v>323</v>
      </c>
      <c r="C108" s="301">
        <f>IF(OR(C109="",E109=""),"",IF(C109=E109,"△",IF(C109&gt;E109,"○","●")))</f>
      </c>
      <c r="D108" s="302"/>
      <c r="E108" s="303"/>
      <c r="F108" s="301">
        <f>IF(OR(F109="",H109=""),"",IF(F109=H109,"△",IF(F109&gt;H109,"○","●")))</f>
      </c>
      <c r="G108" s="302"/>
      <c r="H108" s="303"/>
      <c r="I108" s="301">
        <f>IF(OR(I109="",K109=""),"",IF(I109=K109,"△",IF(I109&gt;K109,"○","●")))</f>
      </c>
      <c r="J108" s="302"/>
      <c r="K108" s="303"/>
      <c r="L108" s="301">
        <f>IF(OR(L109="",N109=""),"",IF(L109=N109,"△",IF(L109&gt;N109,"○","●")))</f>
      </c>
      <c r="M108" s="302"/>
      <c r="N108" s="303"/>
      <c r="O108" s="220">
        <f>SUM(Z108:Z109)</f>
        <v>0</v>
      </c>
      <c r="P108" s="221"/>
      <c r="Q108" s="220">
        <f>AA108</f>
        <v>0</v>
      </c>
      <c r="R108" s="230"/>
      <c r="S108" s="220">
        <f>AA109</f>
        <v>0</v>
      </c>
      <c r="T108" s="230"/>
      <c r="U108" s="220">
        <f>SUM(AA108-AA109)</f>
        <v>0</v>
      </c>
      <c r="V108" s="230"/>
      <c r="W108" s="220"/>
      <c r="X108" s="230"/>
      <c r="Y108" s="354"/>
      <c r="Z108" s="29">
        <f>COUNTIF(C108:N109,"○")*3</f>
        <v>0</v>
      </c>
      <c r="AA108" s="30">
        <f>SUM(C109+F109+I109+L109)</f>
        <v>0</v>
      </c>
    </row>
    <row r="109" spans="1:27" ht="12" customHeight="1">
      <c r="A109" s="307"/>
      <c r="B109" s="313"/>
      <c r="C109" s="32"/>
      <c r="D109" s="33" t="s">
        <v>14</v>
      </c>
      <c r="E109" s="34"/>
      <c r="F109" s="32"/>
      <c r="G109" s="33" t="s">
        <v>14</v>
      </c>
      <c r="H109" s="34"/>
      <c r="I109" s="32"/>
      <c r="J109" s="33"/>
      <c r="K109" s="34"/>
      <c r="L109" s="32"/>
      <c r="M109" s="33" t="s">
        <v>14</v>
      </c>
      <c r="N109" s="34"/>
      <c r="O109" s="222"/>
      <c r="P109" s="223"/>
      <c r="Q109" s="231"/>
      <c r="R109" s="232"/>
      <c r="S109" s="231"/>
      <c r="T109" s="232"/>
      <c r="U109" s="231"/>
      <c r="V109" s="232"/>
      <c r="W109" s="231"/>
      <c r="X109" s="232"/>
      <c r="Y109" s="354"/>
      <c r="Z109" s="29">
        <f>COUNTIF(C108:N109,"△")</f>
        <v>0</v>
      </c>
      <c r="AA109" s="30">
        <f>SUM(E109+H109+K109+N109)</f>
        <v>0</v>
      </c>
    </row>
    <row r="110" spans="1:27" ht="12" customHeight="1">
      <c r="A110" s="306">
        <v>4</v>
      </c>
      <c r="B110" s="312" t="s">
        <v>314</v>
      </c>
      <c r="C110" s="301">
        <f>IF(OR(C111="",E111=""),"",IF(C111=E111,"△",IF(C111&gt;E111,"○","●")))</f>
      </c>
      <c r="D110" s="302"/>
      <c r="E110" s="303"/>
      <c r="F110" s="301">
        <f>IF(OR(F111="",H111=""),"",IF(F111=H111,"△",IF(F111&gt;H111,"○","●")))</f>
      </c>
      <c r="G110" s="302"/>
      <c r="H110" s="303"/>
      <c r="I110" s="301">
        <f>IF(OR(I111="",K111=""),"",IF(I111=K111,"△",IF(I111&gt;K111,"○","●")))</f>
      </c>
      <c r="J110" s="302"/>
      <c r="K110" s="303"/>
      <c r="L110" s="301">
        <f>IF(OR(L111="",N111=""),"",IF(L111=N111,"△",IF(L111&gt;N111,"○","●")))</f>
      </c>
      <c r="M110" s="302"/>
      <c r="N110" s="303"/>
      <c r="O110" s="220">
        <f>SUM(Z110:Z111)</f>
        <v>0</v>
      </c>
      <c r="P110" s="221"/>
      <c r="Q110" s="220">
        <f>AA110</f>
        <v>0</v>
      </c>
      <c r="R110" s="230"/>
      <c r="S110" s="220">
        <f>AA111</f>
        <v>0</v>
      </c>
      <c r="T110" s="230"/>
      <c r="U110" s="220">
        <f>SUM(AA110-AA111)</f>
        <v>0</v>
      </c>
      <c r="V110" s="230"/>
      <c r="W110" s="220"/>
      <c r="X110" s="230"/>
      <c r="Y110" s="354"/>
      <c r="Z110" s="29">
        <f>COUNTIF(C110:N111,"○")*3</f>
        <v>0</v>
      </c>
      <c r="AA110" s="30">
        <f>SUM(C111+F111+I111+L111)</f>
        <v>0</v>
      </c>
    </row>
    <row r="111" spans="1:27" ht="12" customHeight="1">
      <c r="A111" s="307"/>
      <c r="B111" s="313"/>
      <c r="C111" s="32"/>
      <c r="D111" s="33" t="s">
        <v>14</v>
      </c>
      <c r="E111" s="34"/>
      <c r="F111" s="32"/>
      <c r="G111" s="33" t="s">
        <v>14</v>
      </c>
      <c r="H111" s="34"/>
      <c r="I111" s="32"/>
      <c r="J111" s="33" t="s">
        <v>14</v>
      </c>
      <c r="K111" s="34"/>
      <c r="L111" s="32"/>
      <c r="M111" s="33"/>
      <c r="N111" s="34"/>
      <c r="O111" s="222"/>
      <c r="P111" s="223"/>
      <c r="Q111" s="231"/>
      <c r="R111" s="232"/>
      <c r="S111" s="231"/>
      <c r="T111" s="232"/>
      <c r="U111" s="231"/>
      <c r="V111" s="232"/>
      <c r="W111" s="231"/>
      <c r="X111" s="232"/>
      <c r="Y111" s="354"/>
      <c r="Z111" s="29">
        <f>COUNTIF(C110:N111,"△")</f>
        <v>0</v>
      </c>
      <c r="AA111" s="30">
        <f>SUM(E111+H111+K111+N111)</f>
        <v>0</v>
      </c>
    </row>
  </sheetData>
  <sheetProtection/>
  <mergeCells count="581">
    <mergeCell ref="B66:B67"/>
    <mergeCell ref="B68:B69"/>
    <mergeCell ref="B70:B71"/>
    <mergeCell ref="B72:B73"/>
    <mergeCell ref="X5:AD5"/>
    <mergeCell ref="Q5:W5"/>
    <mergeCell ref="K5:P5"/>
    <mergeCell ref="X7:AD7"/>
    <mergeCell ref="Q7:W7"/>
    <mergeCell ref="D3:J3"/>
    <mergeCell ref="Q4:W4"/>
    <mergeCell ref="X4:AD4"/>
    <mergeCell ref="X3:AD3"/>
    <mergeCell ref="Q3:W3"/>
    <mergeCell ref="B64:B65"/>
    <mergeCell ref="K8:P8"/>
    <mergeCell ref="Q8:W8"/>
    <mergeCell ref="K6:P6"/>
    <mergeCell ref="Q6:W6"/>
    <mergeCell ref="X6:AD6"/>
    <mergeCell ref="K3:P3"/>
    <mergeCell ref="X83:Y84"/>
    <mergeCell ref="Z83:AA84"/>
    <mergeCell ref="Z85:AA86"/>
    <mergeCell ref="Z87:AA88"/>
    <mergeCell ref="X85:Y86"/>
    <mergeCell ref="X8:AD8"/>
    <mergeCell ref="X75:AD76"/>
    <mergeCell ref="X68:AD69"/>
    <mergeCell ref="X66:AD67"/>
    <mergeCell ref="Z55:AA56"/>
    <mergeCell ref="AK87:AK88"/>
    <mergeCell ref="T89:U90"/>
    <mergeCell ref="V89:W90"/>
    <mergeCell ref="X89:Y90"/>
    <mergeCell ref="AK89:AK90"/>
    <mergeCell ref="Z89:AA90"/>
    <mergeCell ref="V87:W88"/>
    <mergeCell ref="X87:Y88"/>
    <mergeCell ref="AK91:AK92"/>
    <mergeCell ref="R91:T91"/>
    <mergeCell ref="AA91:AB92"/>
    <mergeCell ref="U91:V92"/>
    <mergeCell ref="Y91:Z92"/>
    <mergeCell ref="W91:X92"/>
    <mergeCell ref="D4:J4"/>
    <mergeCell ref="K4:P4"/>
    <mergeCell ref="Q110:R111"/>
    <mergeCell ref="L89:N89"/>
    <mergeCell ref="I89:K89"/>
    <mergeCell ref="O87:Q87"/>
    <mergeCell ref="L80:N80"/>
    <mergeCell ref="D8:J8"/>
    <mergeCell ref="F83:H83"/>
    <mergeCell ref="K7:P7"/>
    <mergeCell ref="R87:S88"/>
    <mergeCell ref="F87:H87"/>
    <mergeCell ref="S110:T111"/>
    <mergeCell ref="U110:V111"/>
    <mergeCell ref="Q103:R103"/>
    <mergeCell ref="O108:P109"/>
    <mergeCell ref="O103:P103"/>
    <mergeCell ref="U108:V109"/>
    <mergeCell ref="O110:P111"/>
    <mergeCell ref="O106:P107"/>
    <mergeCell ref="O89:Q89"/>
    <mergeCell ref="I87:K87"/>
    <mergeCell ref="L87:N87"/>
    <mergeCell ref="L85:N85"/>
    <mergeCell ref="F85:H85"/>
    <mergeCell ref="I83:K83"/>
    <mergeCell ref="T87:U88"/>
    <mergeCell ref="L98:O98"/>
    <mergeCell ref="P98:S98"/>
    <mergeCell ref="T85:U86"/>
    <mergeCell ref="C98:D98"/>
    <mergeCell ref="E98:H98"/>
    <mergeCell ref="C96:D96"/>
    <mergeCell ref="E96:H96"/>
    <mergeCell ref="C97:D97"/>
    <mergeCell ref="R89:S90"/>
    <mergeCell ref="A110:A111"/>
    <mergeCell ref="B110:B111"/>
    <mergeCell ref="C110:E110"/>
    <mergeCell ref="F110:H110"/>
    <mergeCell ref="Y110:Y111"/>
    <mergeCell ref="W110:X111"/>
    <mergeCell ref="I108:K108"/>
    <mergeCell ref="Q108:R109"/>
    <mergeCell ref="S108:T109"/>
    <mergeCell ref="I110:K110"/>
    <mergeCell ref="L110:N110"/>
    <mergeCell ref="C108:E108"/>
    <mergeCell ref="F108:H108"/>
    <mergeCell ref="A108:A109"/>
    <mergeCell ref="B108:B109"/>
    <mergeCell ref="Y108:Y109"/>
    <mergeCell ref="W108:X109"/>
    <mergeCell ref="W103:X103"/>
    <mergeCell ref="S103:T103"/>
    <mergeCell ref="L108:N108"/>
    <mergeCell ref="W106:X107"/>
    <mergeCell ref="I106:K106"/>
    <mergeCell ref="L106:N106"/>
    <mergeCell ref="I103:K103"/>
    <mergeCell ref="I104:K104"/>
    <mergeCell ref="W104:X105"/>
    <mergeCell ref="O104:P105"/>
    <mergeCell ref="Q104:R105"/>
    <mergeCell ref="U104:V105"/>
    <mergeCell ref="S104:T105"/>
    <mergeCell ref="L103:N103"/>
    <mergeCell ref="U103:V103"/>
    <mergeCell ref="Y104:Y105"/>
    <mergeCell ref="L104:N104"/>
    <mergeCell ref="A106:A107"/>
    <mergeCell ref="B106:B107"/>
    <mergeCell ref="C106:E106"/>
    <mergeCell ref="Y106:Y107"/>
    <mergeCell ref="U106:V107"/>
    <mergeCell ref="Q106:R107"/>
    <mergeCell ref="S106:T107"/>
    <mergeCell ref="F103:H103"/>
    <mergeCell ref="A104:A105"/>
    <mergeCell ref="B104:B105"/>
    <mergeCell ref="C104:E104"/>
    <mergeCell ref="F104:H104"/>
    <mergeCell ref="F106:H106"/>
    <mergeCell ref="A103:B103"/>
    <mergeCell ref="C103:E103"/>
    <mergeCell ref="X100:AD101"/>
    <mergeCell ref="T101:W101"/>
    <mergeCell ref="C101:D101"/>
    <mergeCell ref="E101:H101"/>
    <mergeCell ref="L101:O101"/>
    <mergeCell ref="P101:S101"/>
    <mergeCell ref="T100:W100"/>
    <mergeCell ref="T99:W99"/>
    <mergeCell ref="C99:D99"/>
    <mergeCell ref="E99:H99"/>
    <mergeCell ref="L99:O99"/>
    <mergeCell ref="P99:S99"/>
    <mergeCell ref="L100:O100"/>
    <mergeCell ref="P100:S100"/>
    <mergeCell ref="C100:D100"/>
    <mergeCell ref="E100:H100"/>
    <mergeCell ref="E97:H97"/>
    <mergeCell ref="L97:O97"/>
    <mergeCell ref="P97:S97"/>
    <mergeCell ref="L96:O96"/>
    <mergeCell ref="P96:S96"/>
    <mergeCell ref="X98:AD99"/>
    <mergeCell ref="T98:W98"/>
    <mergeCell ref="T97:W97"/>
    <mergeCell ref="X96:AD97"/>
    <mergeCell ref="T96:W96"/>
    <mergeCell ref="F91:H91"/>
    <mergeCell ref="A89:A90"/>
    <mergeCell ref="B89:B90"/>
    <mergeCell ref="C89:E89"/>
    <mergeCell ref="C91:E91"/>
    <mergeCell ref="F89:H89"/>
    <mergeCell ref="A91:A92"/>
    <mergeCell ref="C87:E87"/>
    <mergeCell ref="B91:B92"/>
    <mergeCell ref="L91:N91"/>
    <mergeCell ref="A83:A84"/>
    <mergeCell ref="B83:B84"/>
    <mergeCell ref="C83:E83"/>
    <mergeCell ref="A87:A88"/>
    <mergeCell ref="B87:B88"/>
    <mergeCell ref="A85:A86"/>
    <mergeCell ref="B85:B86"/>
    <mergeCell ref="C85:E85"/>
    <mergeCell ref="X81:Y82"/>
    <mergeCell ref="X95:AD95"/>
    <mergeCell ref="C95:D95"/>
    <mergeCell ref="E95:O95"/>
    <mergeCell ref="O91:Q91"/>
    <mergeCell ref="I91:K91"/>
    <mergeCell ref="AC91:AD92"/>
    <mergeCell ref="A94:D94"/>
    <mergeCell ref="P95:W95"/>
    <mergeCell ref="V83:W84"/>
    <mergeCell ref="AK83:AK84"/>
    <mergeCell ref="AK85:AK86"/>
    <mergeCell ref="AK81:AK82"/>
    <mergeCell ref="L81:N81"/>
    <mergeCell ref="O81:Q81"/>
    <mergeCell ref="L83:N83"/>
    <mergeCell ref="O83:Q83"/>
    <mergeCell ref="R81:S82"/>
    <mergeCell ref="R83:S84"/>
    <mergeCell ref="L77:O77"/>
    <mergeCell ref="X80:Y80"/>
    <mergeCell ref="Z80:AA80"/>
    <mergeCell ref="V85:W86"/>
    <mergeCell ref="I85:K85"/>
    <mergeCell ref="O85:Q85"/>
    <mergeCell ref="R85:S86"/>
    <mergeCell ref="I81:K81"/>
    <mergeCell ref="Z81:AA82"/>
    <mergeCell ref="T83:U84"/>
    <mergeCell ref="T78:W78"/>
    <mergeCell ref="C78:D78"/>
    <mergeCell ref="O80:Q80"/>
    <mergeCell ref="T80:U80"/>
    <mergeCell ref="V80:W80"/>
    <mergeCell ref="R80:S80"/>
    <mergeCell ref="I80:K80"/>
    <mergeCell ref="C74:D74"/>
    <mergeCell ref="E74:H74"/>
    <mergeCell ref="C76:D76"/>
    <mergeCell ref="E76:H76"/>
    <mergeCell ref="A80:B80"/>
    <mergeCell ref="C80:E80"/>
    <mergeCell ref="F80:H80"/>
    <mergeCell ref="T77:W77"/>
    <mergeCell ref="X72:AD73"/>
    <mergeCell ref="C73:D73"/>
    <mergeCell ref="E73:H73"/>
    <mergeCell ref="L73:O73"/>
    <mergeCell ref="P73:S73"/>
    <mergeCell ref="C72:D72"/>
    <mergeCell ref="P74:S74"/>
    <mergeCell ref="E72:H72"/>
    <mergeCell ref="L72:O72"/>
    <mergeCell ref="A81:A82"/>
    <mergeCell ref="B81:B82"/>
    <mergeCell ref="C81:E81"/>
    <mergeCell ref="F81:H81"/>
    <mergeCell ref="E78:H78"/>
    <mergeCell ref="C75:D75"/>
    <mergeCell ref="E75:H75"/>
    <mergeCell ref="C77:D77"/>
    <mergeCell ref="E77:H77"/>
    <mergeCell ref="X70:AD71"/>
    <mergeCell ref="C70:D70"/>
    <mergeCell ref="E70:H70"/>
    <mergeCell ref="L70:O70"/>
    <mergeCell ref="P70:S70"/>
    <mergeCell ref="L71:O71"/>
    <mergeCell ref="P71:S71"/>
    <mergeCell ref="C71:D71"/>
    <mergeCell ref="E71:H71"/>
    <mergeCell ref="P72:S72"/>
    <mergeCell ref="L74:O74"/>
    <mergeCell ref="T74:W74"/>
    <mergeCell ref="T73:W73"/>
    <mergeCell ref="T72:W72"/>
    <mergeCell ref="L68:O68"/>
    <mergeCell ref="P68:S68"/>
    <mergeCell ref="T68:W68"/>
    <mergeCell ref="T70:W70"/>
    <mergeCell ref="T71:W71"/>
    <mergeCell ref="C66:D66"/>
    <mergeCell ref="E66:H66"/>
    <mergeCell ref="P67:S67"/>
    <mergeCell ref="T66:W66"/>
    <mergeCell ref="T67:W67"/>
    <mergeCell ref="C69:D69"/>
    <mergeCell ref="E69:H69"/>
    <mergeCell ref="L69:O69"/>
    <mergeCell ref="P69:S69"/>
    <mergeCell ref="T69:W69"/>
    <mergeCell ref="C68:D68"/>
    <mergeCell ref="E68:H68"/>
    <mergeCell ref="C67:D67"/>
    <mergeCell ref="E67:H67"/>
    <mergeCell ref="T64:W64"/>
    <mergeCell ref="X64:AD65"/>
    <mergeCell ref="P65:S65"/>
    <mergeCell ref="T65:W65"/>
    <mergeCell ref="P64:S64"/>
    <mergeCell ref="L66:O66"/>
    <mergeCell ref="P66:S66"/>
    <mergeCell ref="L67:O67"/>
    <mergeCell ref="C63:D63"/>
    <mergeCell ref="E63:O63"/>
    <mergeCell ref="C65:D65"/>
    <mergeCell ref="E65:H65"/>
    <mergeCell ref="L65:O65"/>
    <mergeCell ref="C64:D64"/>
    <mergeCell ref="E64:H64"/>
    <mergeCell ref="L64:O64"/>
    <mergeCell ref="A62:D62"/>
    <mergeCell ref="P63:W63"/>
    <mergeCell ref="X63:AD63"/>
    <mergeCell ref="Z59:AA60"/>
    <mergeCell ref="A59:A60"/>
    <mergeCell ref="B59:B60"/>
    <mergeCell ref="T59:U60"/>
    <mergeCell ref="V59:W60"/>
    <mergeCell ref="I59:K59"/>
    <mergeCell ref="L59:N59"/>
    <mergeCell ref="AB55:AB56"/>
    <mergeCell ref="I57:K57"/>
    <mergeCell ref="Z57:AA58"/>
    <mergeCell ref="AB57:AB58"/>
    <mergeCell ref="V57:W58"/>
    <mergeCell ref="A57:A58"/>
    <mergeCell ref="B57:B58"/>
    <mergeCell ref="C57:E57"/>
    <mergeCell ref="F57:H57"/>
    <mergeCell ref="C59:E59"/>
    <mergeCell ref="AB59:AB60"/>
    <mergeCell ref="F59:H59"/>
    <mergeCell ref="X59:Y60"/>
    <mergeCell ref="O59:Q59"/>
    <mergeCell ref="R59:S60"/>
    <mergeCell ref="V53:W54"/>
    <mergeCell ref="X53:Y54"/>
    <mergeCell ref="L57:N57"/>
    <mergeCell ref="O57:Q57"/>
    <mergeCell ref="R57:S58"/>
    <mergeCell ref="L55:N55"/>
    <mergeCell ref="O55:Q55"/>
    <mergeCell ref="R55:S56"/>
    <mergeCell ref="T57:U58"/>
    <mergeCell ref="X57:Y58"/>
    <mergeCell ref="AB53:AB54"/>
    <mergeCell ref="A55:A56"/>
    <mergeCell ref="B55:B56"/>
    <mergeCell ref="C55:E55"/>
    <mergeCell ref="F55:H55"/>
    <mergeCell ref="I55:K55"/>
    <mergeCell ref="T55:U56"/>
    <mergeCell ref="V55:W56"/>
    <mergeCell ref="X55:Y56"/>
    <mergeCell ref="T53:U54"/>
    <mergeCell ref="AB51:AB52"/>
    <mergeCell ref="A53:A54"/>
    <mergeCell ref="B53:B54"/>
    <mergeCell ref="C53:E53"/>
    <mergeCell ref="F53:H53"/>
    <mergeCell ref="I53:K53"/>
    <mergeCell ref="L53:N53"/>
    <mergeCell ref="O53:Q53"/>
    <mergeCell ref="R53:S54"/>
    <mergeCell ref="Z53:AA54"/>
    <mergeCell ref="Z51:AA52"/>
    <mergeCell ref="I51:K51"/>
    <mergeCell ref="L51:N51"/>
    <mergeCell ref="O51:Q51"/>
    <mergeCell ref="R51:S52"/>
    <mergeCell ref="X50:Y50"/>
    <mergeCell ref="A51:A52"/>
    <mergeCell ref="B51:B52"/>
    <mergeCell ref="C51:E51"/>
    <mergeCell ref="V50:W50"/>
    <mergeCell ref="A50:B50"/>
    <mergeCell ref="T51:U52"/>
    <mergeCell ref="V51:W52"/>
    <mergeCell ref="T50:U50"/>
    <mergeCell ref="E48:H48"/>
    <mergeCell ref="F51:H51"/>
    <mergeCell ref="C50:E50"/>
    <mergeCell ref="F50:H50"/>
    <mergeCell ref="Z50:AA50"/>
    <mergeCell ref="I50:K50"/>
    <mergeCell ref="L50:N50"/>
    <mergeCell ref="O50:Q50"/>
    <mergeCell ref="R50:S50"/>
    <mergeCell ref="X51:Y52"/>
    <mergeCell ref="L46:O46"/>
    <mergeCell ref="C48:D48"/>
    <mergeCell ref="C45:D45"/>
    <mergeCell ref="E45:H45"/>
    <mergeCell ref="L45:O45"/>
    <mergeCell ref="P45:S45"/>
    <mergeCell ref="C47:D47"/>
    <mergeCell ref="C46:D46"/>
    <mergeCell ref="E46:H46"/>
    <mergeCell ref="E47:H47"/>
    <mergeCell ref="T44:W44"/>
    <mergeCell ref="X45:AD46"/>
    <mergeCell ref="T48:W48"/>
    <mergeCell ref="T47:W47"/>
    <mergeCell ref="T45:W45"/>
    <mergeCell ref="T46:W46"/>
    <mergeCell ref="E44:H44"/>
    <mergeCell ref="L44:O44"/>
    <mergeCell ref="P44:S44"/>
    <mergeCell ref="C43:D43"/>
    <mergeCell ref="E43:H43"/>
    <mergeCell ref="L43:O43"/>
    <mergeCell ref="P43:S43"/>
    <mergeCell ref="T40:W40"/>
    <mergeCell ref="T39:W39"/>
    <mergeCell ref="X41:AD42"/>
    <mergeCell ref="P41:S41"/>
    <mergeCell ref="C42:D42"/>
    <mergeCell ref="T43:W43"/>
    <mergeCell ref="T41:W41"/>
    <mergeCell ref="T42:W42"/>
    <mergeCell ref="C41:D41"/>
    <mergeCell ref="E41:H41"/>
    <mergeCell ref="C40:D40"/>
    <mergeCell ref="E40:H40"/>
    <mergeCell ref="L40:O40"/>
    <mergeCell ref="P40:S40"/>
    <mergeCell ref="C39:D39"/>
    <mergeCell ref="E39:H39"/>
    <mergeCell ref="L39:O39"/>
    <mergeCell ref="A37:D37"/>
    <mergeCell ref="P38:W38"/>
    <mergeCell ref="AH32:AH33"/>
    <mergeCell ref="L32:N32"/>
    <mergeCell ref="O32:Q32"/>
    <mergeCell ref="R32:S33"/>
    <mergeCell ref="X32:Y33"/>
    <mergeCell ref="Z32:AA33"/>
    <mergeCell ref="X38:AD38"/>
    <mergeCell ref="C38:D38"/>
    <mergeCell ref="A32:A33"/>
    <mergeCell ref="B32:B33"/>
    <mergeCell ref="T32:U33"/>
    <mergeCell ref="V32:W33"/>
    <mergeCell ref="C32:E32"/>
    <mergeCell ref="F32:H32"/>
    <mergeCell ref="I32:K32"/>
    <mergeCell ref="Z28:AA29"/>
    <mergeCell ref="AH28:AH29"/>
    <mergeCell ref="A30:A31"/>
    <mergeCell ref="B30:B31"/>
    <mergeCell ref="C30:E30"/>
    <mergeCell ref="F30:H30"/>
    <mergeCell ref="I30:K30"/>
    <mergeCell ref="Z30:AA31"/>
    <mergeCell ref="AH30:AH31"/>
    <mergeCell ref="V30:W31"/>
    <mergeCell ref="X26:Y27"/>
    <mergeCell ref="L30:N30"/>
    <mergeCell ref="O30:Q30"/>
    <mergeCell ref="R30:S31"/>
    <mergeCell ref="L28:N28"/>
    <mergeCell ref="O28:Q28"/>
    <mergeCell ref="R28:S29"/>
    <mergeCell ref="T30:U31"/>
    <mergeCell ref="X30:Y31"/>
    <mergeCell ref="AH26:AH27"/>
    <mergeCell ref="A28:A29"/>
    <mergeCell ref="B28:B29"/>
    <mergeCell ref="C28:E28"/>
    <mergeCell ref="F28:H28"/>
    <mergeCell ref="I28:K28"/>
    <mergeCell ref="T28:U29"/>
    <mergeCell ref="V28:W29"/>
    <mergeCell ref="X28:Y29"/>
    <mergeCell ref="T26:U27"/>
    <mergeCell ref="AH24:AH25"/>
    <mergeCell ref="A26:A27"/>
    <mergeCell ref="B26:B27"/>
    <mergeCell ref="C26:E26"/>
    <mergeCell ref="F26:H26"/>
    <mergeCell ref="I26:K26"/>
    <mergeCell ref="L26:N26"/>
    <mergeCell ref="O26:Q26"/>
    <mergeCell ref="R26:S27"/>
    <mergeCell ref="Z26:AA27"/>
    <mergeCell ref="Z24:AA25"/>
    <mergeCell ref="T23:U23"/>
    <mergeCell ref="V23:W23"/>
    <mergeCell ref="X23:Y23"/>
    <mergeCell ref="Z23:AA23"/>
    <mergeCell ref="T24:U25"/>
    <mergeCell ref="V24:W25"/>
    <mergeCell ref="X24:Y25"/>
    <mergeCell ref="A24:A25"/>
    <mergeCell ref="B24:B25"/>
    <mergeCell ref="C24:E24"/>
    <mergeCell ref="F24:H24"/>
    <mergeCell ref="L24:N24"/>
    <mergeCell ref="O24:Q24"/>
    <mergeCell ref="A23:B23"/>
    <mergeCell ref="C23:E23"/>
    <mergeCell ref="F23:H23"/>
    <mergeCell ref="L19:O19"/>
    <mergeCell ref="L23:N23"/>
    <mergeCell ref="O23:Q23"/>
    <mergeCell ref="C16:D16"/>
    <mergeCell ref="E16:H16"/>
    <mergeCell ref="C18:D18"/>
    <mergeCell ref="P21:S21"/>
    <mergeCell ref="T20:W20"/>
    <mergeCell ref="L16:O16"/>
    <mergeCell ref="E18:H18"/>
    <mergeCell ref="X20:AD21"/>
    <mergeCell ref="C19:D19"/>
    <mergeCell ref="E19:H19"/>
    <mergeCell ref="C21:D21"/>
    <mergeCell ref="E21:H21"/>
    <mergeCell ref="L21:O21"/>
    <mergeCell ref="C17:D17"/>
    <mergeCell ref="E17:H17"/>
    <mergeCell ref="P76:S76"/>
    <mergeCell ref="T76:W76"/>
    <mergeCell ref="L75:O75"/>
    <mergeCell ref="P75:S75"/>
    <mergeCell ref="T75:W75"/>
    <mergeCell ref="T19:W19"/>
    <mergeCell ref="T18:W18"/>
    <mergeCell ref="I24:K24"/>
    <mergeCell ref="C12:D12"/>
    <mergeCell ref="E12:H12"/>
    <mergeCell ref="P12:S12"/>
    <mergeCell ref="L12:O12"/>
    <mergeCell ref="R23:S23"/>
    <mergeCell ref="P16:S16"/>
    <mergeCell ref="C14:D14"/>
    <mergeCell ref="E15:H15"/>
    <mergeCell ref="L13:O13"/>
    <mergeCell ref="P13:S13"/>
    <mergeCell ref="A1:AE1"/>
    <mergeCell ref="A2:AE2"/>
    <mergeCell ref="A10:D10"/>
    <mergeCell ref="C11:D11"/>
    <mergeCell ref="E11:O11"/>
    <mergeCell ref="P11:W11"/>
    <mergeCell ref="X11:AD11"/>
    <mergeCell ref="D6:J6"/>
    <mergeCell ref="D7:J7"/>
    <mergeCell ref="D5:J5"/>
    <mergeCell ref="L15:O15"/>
    <mergeCell ref="E14:H14"/>
    <mergeCell ref="L14:O14"/>
    <mergeCell ref="P14:S14"/>
    <mergeCell ref="E13:H13"/>
    <mergeCell ref="C13:D13"/>
    <mergeCell ref="P15:S15"/>
    <mergeCell ref="C15:D15"/>
    <mergeCell ref="T16:W16"/>
    <mergeCell ref="T17:W17"/>
    <mergeCell ref="P77:S77"/>
    <mergeCell ref="T15:W15"/>
    <mergeCell ref="P19:S19"/>
    <mergeCell ref="P17:S17"/>
    <mergeCell ref="T21:W21"/>
    <mergeCell ref="P48:S48"/>
    <mergeCell ref="P39:S39"/>
    <mergeCell ref="V26:W27"/>
    <mergeCell ref="X14:AD15"/>
    <mergeCell ref="X12:AD13"/>
    <mergeCell ref="T14:W14"/>
    <mergeCell ref="T13:W13"/>
    <mergeCell ref="X16:AD17"/>
    <mergeCell ref="C20:D20"/>
    <mergeCell ref="E20:H20"/>
    <mergeCell ref="L20:O20"/>
    <mergeCell ref="X18:AD19"/>
    <mergeCell ref="T12:W12"/>
    <mergeCell ref="T81:U82"/>
    <mergeCell ref="V81:W82"/>
    <mergeCell ref="P78:S78"/>
    <mergeCell ref="I23:K23"/>
    <mergeCell ref="E38:O38"/>
    <mergeCell ref="L17:O17"/>
    <mergeCell ref="L18:O18"/>
    <mergeCell ref="P18:S18"/>
    <mergeCell ref="P20:S20"/>
    <mergeCell ref="L78:O78"/>
    <mergeCell ref="X77:AD78"/>
    <mergeCell ref="R24:S25"/>
    <mergeCell ref="L76:O76"/>
    <mergeCell ref="L48:O48"/>
    <mergeCell ref="X39:AD39"/>
    <mergeCell ref="X40:AD40"/>
    <mergeCell ref="L42:O42"/>
    <mergeCell ref="P42:S42"/>
    <mergeCell ref="P46:S46"/>
    <mergeCell ref="L47:O47"/>
    <mergeCell ref="B41:B42"/>
    <mergeCell ref="B45:B46"/>
    <mergeCell ref="X43:AD43"/>
    <mergeCell ref="X44:AD44"/>
    <mergeCell ref="X47:AD47"/>
    <mergeCell ref="X48:AD48"/>
    <mergeCell ref="P47:S47"/>
    <mergeCell ref="L41:O41"/>
    <mergeCell ref="E42:H42"/>
    <mergeCell ref="C44:D44"/>
  </mergeCells>
  <printOptions horizontalCentered="1"/>
  <pageMargins left="0.5905511811023623" right="0.3937007874015748" top="0.48" bottom="0.5905511811023623" header="0.11811023622047245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34">
      <selection activeCell="I70" sqref="I70"/>
    </sheetView>
  </sheetViews>
  <sheetFormatPr defaultColWidth="5.125" defaultRowHeight="12.75" customHeight="1"/>
  <cols>
    <col min="1" max="21" width="5.125" style="0" customWidth="1"/>
    <col min="22" max="22" width="5.875" style="0" customWidth="1"/>
    <col min="23" max="23" width="4.875" style="0" customWidth="1"/>
  </cols>
  <sheetData>
    <row r="1" spans="1:19" ht="12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8" ht="12.75" customHeight="1">
      <c r="A2" s="42"/>
      <c r="B2" s="411" t="s">
        <v>31</v>
      </c>
      <c r="C2" s="411"/>
      <c r="D2" s="412"/>
      <c r="E2" s="412"/>
      <c r="F2" s="42"/>
      <c r="G2" s="42"/>
      <c r="H2" s="42"/>
      <c r="I2" s="405"/>
      <c r="J2" s="400"/>
      <c r="K2" s="42"/>
      <c r="L2" s="42"/>
      <c r="M2" s="42"/>
      <c r="N2" s="42"/>
      <c r="O2" s="42"/>
      <c r="P2" s="42"/>
      <c r="Q2" s="42"/>
      <c r="R2" s="42"/>
    </row>
    <row r="3" spans="1:18" ht="12.75" customHeight="1">
      <c r="A3" s="42"/>
      <c r="B3" s="411"/>
      <c r="C3" s="411"/>
      <c r="D3" s="412"/>
      <c r="E3" s="412"/>
      <c r="F3" s="42"/>
      <c r="G3" s="42"/>
      <c r="H3" s="42"/>
      <c r="I3" s="406"/>
      <c r="J3" s="407"/>
      <c r="K3" s="42"/>
      <c r="L3" s="42"/>
      <c r="M3" s="42"/>
      <c r="N3" s="42"/>
      <c r="O3" s="42"/>
      <c r="P3" s="42"/>
      <c r="Q3" s="42"/>
      <c r="R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3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4"/>
      <c r="G6" s="45"/>
      <c r="H6" s="45"/>
      <c r="I6" s="45"/>
      <c r="J6" s="45"/>
      <c r="K6" s="45"/>
      <c r="L6" s="45"/>
      <c r="M6" s="46"/>
      <c r="N6" s="42"/>
      <c r="O6" s="42"/>
      <c r="P6" s="42"/>
      <c r="Q6" s="42"/>
      <c r="R6" s="42"/>
      <c r="S6" s="42"/>
    </row>
    <row r="7" spans="1:19" ht="12.75" customHeight="1">
      <c r="A7" s="42"/>
      <c r="B7" s="42"/>
      <c r="C7" s="42"/>
      <c r="D7" s="42"/>
      <c r="E7" s="42"/>
      <c r="F7" s="47"/>
      <c r="G7" s="48"/>
      <c r="H7" s="49"/>
      <c r="I7" s="49"/>
      <c r="J7" s="49"/>
      <c r="K7" s="49"/>
      <c r="L7" s="50"/>
      <c r="M7" s="51"/>
      <c r="N7" s="42"/>
      <c r="O7" s="42"/>
      <c r="P7" s="42"/>
      <c r="Q7" s="42"/>
      <c r="R7" s="42"/>
      <c r="S7" t="s">
        <v>33</v>
      </c>
    </row>
    <row r="8" spans="1:24" ht="12.75" customHeight="1" thickBot="1">
      <c r="A8" s="42"/>
      <c r="B8" s="42"/>
      <c r="C8" s="42"/>
      <c r="D8" s="42"/>
      <c r="E8" s="42"/>
      <c r="F8" s="47"/>
      <c r="G8" s="84"/>
      <c r="H8" s="53"/>
      <c r="I8" s="405"/>
      <c r="J8" s="400"/>
      <c r="K8" s="53"/>
      <c r="L8" s="54"/>
      <c r="M8" s="51"/>
      <c r="N8" s="42"/>
      <c r="O8" s="42"/>
      <c r="P8" s="42"/>
      <c r="Q8" s="42"/>
      <c r="R8" s="42"/>
      <c r="S8" t="s">
        <v>34</v>
      </c>
      <c r="X8" s="90"/>
    </row>
    <row r="9" spans="1:19" ht="12.75" customHeight="1">
      <c r="A9" s="42"/>
      <c r="B9" s="42"/>
      <c r="C9" s="42"/>
      <c r="D9" s="44"/>
      <c r="E9" s="45"/>
      <c r="F9" s="45"/>
      <c r="G9" s="46"/>
      <c r="H9" s="42"/>
      <c r="I9" s="406"/>
      <c r="J9" s="407"/>
      <c r="K9" s="42"/>
      <c r="L9" s="44"/>
      <c r="M9" s="45"/>
      <c r="N9" s="45"/>
      <c r="O9" s="46"/>
      <c r="P9" s="42"/>
      <c r="Q9" s="42"/>
      <c r="R9" s="42"/>
      <c r="S9" t="s">
        <v>35</v>
      </c>
    </row>
    <row r="10" spans="1:19" ht="12.75" customHeight="1">
      <c r="A10" s="42"/>
      <c r="B10" s="42"/>
      <c r="C10" s="42"/>
      <c r="D10" s="47"/>
      <c r="E10" s="416"/>
      <c r="F10" s="416"/>
      <c r="G10" s="51"/>
      <c r="H10" s="42"/>
      <c r="I10" s="42"/>
      <c r="J10" s="42"/>
      <c r="K10" s="42"/>
      <c r="L10" s="47"/>
      <c r="M10" s="416"/>
      <c r="N10" s="416"/>
      <c r="O10" s="51"/>
      <c r="P10" s="42"/>
      <c r="Q10" s="42"/>
      <c r="R10" s="42"/>
      <c r="S10" t="s">
        <v>36</v>
      </c>
    </row>
    <row r="11" spans="1:19" ht="12.75" customHeight="1">
      <c r="A11" s="42"/>
      <c r="B11" s="42"/>
      <c r="C11" s="42"/>
      <c r="D11" s="47"/>
      <c r="E11" s="413"/>
      <c r="F11" s="413"/>
      <c r="G11" s="51"/>
      <c r="H11" s="53"/>
      <c r="I11" s="53"/>
      <c r="J11" s="53"/>
      <c r="K11" s="42"/>
      <c r="L11" s="47"/>
      <c r="M11" s="413"/>
      <c r="N11" s="413"/>
      <c r="O11" s="51"/>
      <c r="P11" s="53"/>
      <c r="Q11" s="42"/>
      <c r="R11" s="42"/>
      <c r="S11" t="s">
        <v>37</v>
      </c>
    </row>
    <row r="12" spans="1:19" ht="12.75" customHeight="1" thickBot="1">
      <c r="A12" s="42"/>
      <c r="B12" s="42"/>
      <c r="C12" s="42"/>
      <c r="D12" s="43"/>
      <c r="G12" s="81"/>
      <c r="H12" s="42"/>
      <c r="I12" s="42"/>
      <c r="J12" s="42"/>
      <c r="K12" s="42"/>
      <c r="L12" s="43"/>
      <c r="O12" s="81"/>
      <c r="P12" s="42"/>
      <c r="Q12" s="42"/>
      <c r="R12" s="42"/>
      <c r="S12" t="s">
        <v>38</v>
      </c>
    </row>
    <row r="13" spans="1:19" ht="12.75" customHeight="1">
      <c r="A13" s="42"/>
      <c r="B13" s="42"/>
      <c r="C13" s="44"/>
      <c r="D13" s="53"/>
      <c r="E13" s="47"/>
      <c r="F13" s="51"/>
      <c r="G13" s="53"/>
      <c r="H13" s="46"/>
      <c r="I13" s="42"/>
      <c r="J13" s="42"/>
      <c r="K13" s="44"/>
      <c r="L13" s="53"/>
      <c r="M13" s="47"/>
      <c r="N13" s="51"/>
      <c r="O13" s="53"/>
      <c r="P13" s="46"/>
      <c r="Q13" s="42"/>
      <c r="R13" s="42"/>
      <c r="S13" t="s">
        <v>39</v>
      </c>
    </row>
    <row r="14" spans="1:19" ht="12.75" customHeight="1">
      <c r="A14" s="42"/>
      <c r="B14" s="42"/>
      <c r="C14" s="47"/>
      <c r="D14" s="53"/>
      <c r="E14" s="47"/>
      <c r="F14" s="51"/>
      <c r="G14" s="53"/>
      <c r="H14" s="51"/>
      <c r="I14" s="42"/>
      <c r="J14" s="42"/>
      <c r="K14" s="47"/>
      <c r="L14" s="53"/>
      <c r="M14" s="47"/>
      <c r="N14" s="51"/>
      <c r="O14" s="53"/>
      <c r="P14" s="51"/>
      <c r="Q14" s="42"/>
      <c r="R14" s="42"/>
      <c r="S14" t="s">
        <v>40</v>
      </c>
    </row>
    <row r="15" spans="1:19" ht="12.75" customHeight="1">
      <c r="A15" s="42"/>
      <c r="B15" s="42"/>
      <c r="C15" s="399"/>
      <c r="D15" s="400"/>
      <c r="E15" s="47"/>
      <c r="F15" s="51"/>
      <c r="G15" s="405"/>
      <c r="H15" s="410"/>
      <c r="I15" s="42"/>
      <c r="J15" s="42"/>
      <c r="K15" s="399"/>
      <c r="L15" s="400"/>
      <c r="M15" s="47"/>
      <c r="N15" s="51"/>
      <c r="O15" s="405"/>
      <c r="P15" s="410"/>
      <c r="Q15" s="42"/>
      <c r="R15" s="42"/>
      <c r="S15" t="s">
        <v>41</v>
      </c>
    </row>
    <row r="16" spans="1:19" ht="12.75" customHeight="1">
      <c r="A16" s="42"/>
      <c r="B16" s="42"/>
      <c r="C16" s="420"/>
      <c r="D16" s="398"/>
      <c r="E16" s="88"/>
      <c r="F16" s="89"/>
      <c r="G16" s="421"/>
      <c r="H16" s="422"/>
      <c r="I16" s="42"/>
      <c r="J16" s="42"/>
      <c r="K16" s="420"/>
      <c r="L16" s="398"/>
      <c r="M16" s="88"/>
      <c r="N16" s="89"/>
      <c r="O16" s="421"/>
      <c r="P16" s="422"/>
      <c r="Q16" s="42"/>
      <c r="R16" s="42"/>
      <c r="S16" t="s">
        <v>42</v>
      </c>
    </row>
    <row r="17" spans="1:19" ht="12.75" customHeight="1">
      <c r="A17" s="42"/>
      <c r="B17" s="401" t="s">
        <v>60</v>
      </c>
      <c r="C17" s="402"/>
      <c r="D17" s="401" t="s">
        <v>67</v>
      </c>
      <c r="E17" s="402"/>
      <c r="F17" s="401" t="s">
        <v>61</v>
      </c>
      <c r="G17" s="402"/>
      <c r="H17" s="401" t="s">
        <v>66</v>
      </c>
      <c r="I17" s="402"/>
      <c r="J17" s="401" t="s">
        <v>62</v>
      </c>
      <c r="K17" s="402"/>
      <c r="L17" s="401" t="s">
        <v>65</v>
      </c>
      <c r="M17" s="402"/>
      <c r="N17" s="401" t="s">
        <v>63</v>
      </c>
      <c r="O17" s="402"/>
      <c r="P17" s="401" t="s">
        <v>64</v>
      </c>
      <c r="Q17" s="402"/>
      <c r="R17" s="58"/>
      <c r="S17" t="s">
        <v>43</v>
      </c>
    </row>
    <row r="18" spans="1:19" ht="12.75" customHeight="1">
      <c r="A18" s="42"/>
      <c r="B18" s="403"/>
      <c r="C18" s="404"/>
      <c r="D18" s="403"/>
      <c r="E18" s="404"/>
      <c r="F18" s="403"/>
      <c r="G18" s="404"/>
      <c r="H18" s="403"/>
      <c r="I18" s="404"/>
      <c r="J18" s="403"/>
      <c r="K18" s="404"/>
      <c r="L18" s="403"/>
      <c r="M18" s="404"/>
      <c r="N18" s="403"/>
      <c r="O18" s="404"/>
      <c r="P18" s="403"/>
      <c r="Q18" s="404"/>
      <c r="R18" s="58"/>
      <c r="S18" t="s">
        <v>44</v>
      </c>
    </row>
    <row r="19" spans="1:19" ht="12.75" customHeight="1">
      <c r="A19" s="42"/>
      <c r="B19" s="42"/>
      <c r="C19" s="42"/>
      <c r="D19" s="417"/>
      <c r="E19" s="418"/>
      <c r="F19" s="418"/>
      <c r="G19" s="419"/>
      <c r="H19" s="42"/>
      <c r="I19" s="42"/>
      <c r="J19" s="42"/>
      <c r="K19" s="42"/>
      <c r="L19" s="417"/>
      <c r="M19" s="418"/>
      <c r="N19" s="418"/>
      <c r="O19" s="419"/>
      <c r="P19" s="42"/>
      <c r="Q19" s="42"/>
      <c r="R19" s="42"/>
      <c r="S19" t="s">
        <v>45</v>
      </c>
    </row>
    <row r="20" spans="1:21" ht="12.75" customHeight="1">
      <c r="A20" s="42"/>
      <c r="B20" s="42"/>
      <c r="C20" s="42"/>
      <c r="D20" s="55"/>
      <c r="E20" s="56"/>
      <c r="F20" s="56"/>
      <c r="G20" s="57"/>
      <c r="H20" s="42"/>
      <c r="I20" s="42"/>
      <c r="J20" s="42"/>
      <c r="K20" s="42"/>
      <c r="L20" s="55"/>
      <c r="M20" s="56"/>
      <c r="N20" s="56"/>
      <c r="O20" s="57"/>
      <c r="P20" s="42"/>
      <c r="Q20" s="42"/>
      <c r="R20" s="42"/>
      <c r="S20" t="s">
        <v>46</v>
      </c>
      <c r="U20" s="85"/>
    </row>
    <row r="21" spans="1:19" ht="12.75" customHeight="1">
      <c r="A21" s="42"/>
      <c r="B21" s="42"/>
      <c r="C21" s="42"/>
      <c r="D21" s="42"/>
      <c r="E21" s="42"/>
      <c r="F21" s="52"/>
      <c r="G21" s="52"/>
      <c r="H21" s="408"/>
      <c r="I21" s="409"/>
      <c r="J21" s="409"/>
      <c r="K21" s="409"/>
      <c r="L21" s="54"/>
      <c r="M21" s="54"/>
      <c r="N21" s="42"/>
      <c r="O21" s="42"/>
      <c r="P21" s="42"/>
      <c r="Q21" s="42"/>
      <c r="R21" s="42"/>
      <c r="S21" t="s">
        <v>47</v>
      </c>
    </row>
    <row r="22" spans="1:19" ht="12.75" customHeight="1">
      <c r="A22" s="42"/>
      <c r="B22" s="42"/>
      <c r="C22" s="42"/>
      <c r="D22" s="42"/>
      <c r="E22" s="42"/>
      <c r="F22" s="52"/>
      <c r="G22" s="55"/>
      <c r="H22" s="56"/>
      <c r="I22" s="56"/>
      <c r="J22" s="56"/>
      <c r="K22" s="56"/>
      <c r="L22" s="57"/>
      <c r="M22" s="54"/>
      <c r="N22" s="42"/>
      <c r="O22" s="42"/>
      <c r="P22" s="42"/>
      <c r="Q22" s="42"/>
      <c r="R22" s="42"/>
      <c r="S22" t="s">
        <v>48</v>
      </c>
    </row>
    <row r="23" spans="1:19" ht="12.75" customHeight="1">
      <c r="A23" s="42"/>
      <c r="B23" s="42"/>
      <c r="C23" s="42"/>
      <c r="D23" s="42"/>
      <c r="E23" s="42"/>
      <c r="F23" s="55"/>
      <c r="G23" s="56"/>
      <c r="H23" s="56"/>
      <c r="I23" s="56"/>
      <c r="J23" s="56"/>
      <c r="K23" s="56"/>
      <c r="L23" s="56"/>
      <c r="M23" s="57"/>
      <c r="N23" s="42"/>
      <c r="O23" s="42"/>
      <c r="P23" s="42"/>
      <c r="Q23" s="42"/>
      <c r="R23" s="42"/>
      <c r="S23" t="s">
        <v>49</v>
      </c>
    </row>
    <row r="24" spans="1:19" ht="12.75" customHeight="1">
      <c r="A24" s="42"/>
      <c r="B24" s="42"/>
      <c r="C24" s="42"/>
      <c r="D24" s="42"/>
      <c r="E24" s="42"/>
      <c r="F24" s="42"/>
      <c r="G24" s="42"/>
      <c r="H24" s="42"/>
      <c r="I24" s="42"/>
      <c r="J24" s="48"/>
      <c r="K24" s="42"/>
      <c r="L24" s="42"/>
      <c r="M24" s="42"/>
      <c r="N24" s="42"/>
      <c r="O24" s="42"/>
      <c r="P24" s="42"/>
      <c r="Q24" s="42"/>
      <c r="R24" s="42"/>
      <c r="S24" t="s">
        <v>50</v>
      </c>
    </row>
    <row r="25" spans="1:19" ht="12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08"/>
      <c r="L25" s="409"/>
      <c r="M25" s="409"/>
      <c r="N25" s="409"/>
      <c r="O25" s="42"/>
      <c r="P25" s="42"/>
      <c r="Q25" s="42"/>
      <c r="R25" s="42"/>
      <c r="S25" t="s">
        <v>51</v>
      </c>
    </row>
    <row r="26" spans="1:18" ht="12.75" customHeight="1" thickBot="1">
      <c r="A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0" ht="12.75" customHeight="1">
      <c r="A27" s="97"/>
      <c r="B27" s="98"/>
      <c r="C27" s="98"/>
      <c r="D27" s="98"/>
      <c r="E27" s="98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8"/>
      <c r="T27" s="98"/>
    </row>
    <row r="28" spans="1:18" ht="12.75" customHeight="1">
      <c r="A28" s="42"/>
      <c r="B28" s="414" t="s">
        <v>24</v>
      </c>
      <c r="C28" s="414"/>
      <c r="D28" s="415"/>
      <c r="E28" s="415"/>
      <c r="F28" s="42"/>
      <c r="G28" s="42"/>
      <c r="H28" s="42"/>
      <c r="I28" s="42"/>
      <c r="J28" s="42"/>
      <c r="K28" s="405"/>
      <c r="L28" s="400"/>
      <c r="M28" s="400"/>
      <c r="N28" s="400"/>
      <c r="O28" s="42"/>
      <c r="P28" s="42"/>
      <c r="Q28" s="42"/>
      <c r="R28" s="42"/>
    </row>
    <row r="29" spans="1:18" ht="12.75" customHeight="1" thickBot="1">
      <c r="A29" s="42"/>
      <c r="B29" s="414"/>
      <c r="C29" s="414"/>
      <c r="D29" s="415"/>
      <c r="E29" s="415"/>
      <c r="F29" s="42"/>
      <c r="G29" s="42"/>
      <c r="H29" s="42"/>
      <c r="I29" s="42"/>
      <c r="J29" s="43"/>
      <c r="K29" s="42"/>
      <c r="L29" s="42"/>
      <c r="M29" s="42"/>
      <c r="N29" s="42"/>
      <c r="O29" s="42"/>
      <c r="P29" s="42"/>
      <c r="Q29" s="42"/>
      <c r="R29" s="42"/>
    </row>
    <row r="30" spans="1:18" ht="12.75" customHeight="1">
      <c r="A30" s="42"/>
      <c r="B30" s="42"/>
      <c r="C30" s="42"/>
      <c r="D30" s="42"/>
      <c r="E30" s="42"/>
      <c r="F30" s="44"/>
      <c r="G30" s="45"/>
      <c r="H30" s="45"/>
      <c r="I30" s="45"/>
      <c r="J30" s="45"/>
      <c r="K30" s="45"/>
      <c r="L30" s="45"/>
      <c r="M30" s="46"/>
      <c r="N30" s="42"/>
      <c r="O30" s="42"/>
      <c r="P30" s="42"/>
      <c r="Q30" s="42"/>
      <c r="R30" s="42"/>
    </row>
    <row r="31" spans="1:18" ht="12.75" customHeight="1">
      <c r="A31" s="42"/>
      <c r="B31" s="42"/>
      <c r="C31" s="42"/>
      <c r="D31" s="42"/>
      <c r="E31" s="42"/>
      <c r="F31" s="47"/>
      <c r="G31" s="48"/>
      <c r="H31" s="49"/>
      <c r="I31" s="49"/>
      <c r="J31" s="49"/>
      <c r="K31" s="49"/>
      <c r="L31" s="50"/>
      <c r="M31" s="51"/>
      <c r="N31" s="42"/>
      <c r="O31" s="42"/>
      <c r="P31" s="42"/>
      <c r="Q31" s="42"/>
      <c r="R31" s="42"/>
    </row>
    <row r="32" spans="1:19" ht="12.75" customHeight="1" thickBot="1">
      <c r="A32" s="42"/>
      <c r="B32" s="42"/>
      <c r="C32" s="42"/>
      <c r="D32" s="42"/>
      <c r="E32" s="42"/>
      <c r="F32" s="47"/>
      <c r="G32" s="84"/>
      <c r="H32" s="53"/>
      <c r="I32" s="405"/>
      <c r="J32" s="400"/>
      <c r="K32" s="53"/>
      <c r="L32" s="54"/>
      <c r="M32" s="51"/>
      <c r="N32" s="42"/>
      <c r="O32" s="42"/>
      <c r="P32" s="42"/>
      <c r="Q32" s="42"/>
      <c r="R32" s="42"/>
      <c r="S32" s="42"/>
    </row>
    <row r="33" spans="1:19" ht="12.75" customHeight="1">
      <c r="A33" s="42"/>
      <c r="B33" s="42"/>
      <c r="C33" s="42"/>
      <c r="D33" s="44"/>
      <c r="E33" s="45"/>
      <c r="F33" s="45"/>
      <c r="G33" s="46"/>
      <c r="H33" s="42"/>
      <c r="I33" s="406"/>
      <c r="J33" s="407"/>
      <c r="K33" s="42"/>
      <c r="L33" s="44"/>
      <c r="M33" s="45"/>
      <c r="N33" s="45"/>
      <c r="O33" s="46"/>
      <c r="P33" s="42"/>
      <c r="Q33" s="42"/>
      <c r="R33" s="42"/>
      <c r="S33" s="42"/>
    </row>
    <row r="34" spans="1:19" ht="12.75" customHeight="1">
      <c r="A34" s="42"/>
      <c r="B34" s="42"/>
      <c r="C34" s="42"/>
      <c r="D34" s="47"/>
      <c r="E34" s="416"/>
      <c r="F34" s="400"/>
      <c r="G34" s="51"/>
      <c r="H34" s="42"/>
      <c r="I34" s="42"/>
      <c r="J34" s="42"/>
      <c r="K34" s="42"/>
      <c r="L34" s="47"/>
      <c r="M34" s="416"/>
      <c r="N34" s="400"/>
      <c r="O34" s="51"/>
      <c r="P34" s="42"/>
      <c r="Q34" s="42"/>
      <c r="R34" s="42"/>
      <c r="S34" s="42"/>
    </row>
    <row r="35" spans="1:19" ht="12.75" customHeight="1">
      <c r="A35" s="42"/>
      <c r="B35" s="42"/>
      <c r="C35" s="42"/>
      <c r="D35" s="47"/>
      <c r="G35" s="51"/>
      <c r="H35" s="53"/>
      <c r="I35" s="53"/>
      <c r="J35" s="53"/>
      <c r="K35" s="42"/>
      <c r="L35" s="47"/>
      <c r="M35" s="413"/>
      <c r="N35" s="413"/>
      <c r="O35" s="51"/>
      <c r="P35" s="53"/>
      <c r="Q35" s="42"/>
      <c r="R35" s="53"/>
      <c r="S35" s="53"/>
    </row>
    <row r="36" spans="1:19" ht="12.75" customHeight="1" thickBot="1">
      <c r="A36" s="42"/>
      <c r="B36" s="42"/>
      <c r="C36" s="42"/>
      <c r="D36" s="43"/>
      <c r="E36" s="413"/>
      <c r="F36" s="413"/>
      <c r="G36" s="81"/>
      <c r="H36" s="42"/>
      <c r="I36" s="42"/>
      <c r="J36" s="42"/>
      <c r="K36" s="42"/>
      <c r="L36" s="43"/>
      <c r="O36" s="81"/>
      <c r="P36" s="42"/>
      <c r="Q36" s="42"/>
      <c r="R36" s="42"/>
      <c r="S36" s="42"/>
    </row>
    <row r="37" spans="1:19" ht="12.75" customHeight="1">
      <c r="A37" s="42"/>
      <c r="B37" s="42"/>
      <c r="C37" s="44"/>
      <c r="D37" s="53"/>
      <c r="E37" s="47"/>
      <c r="F37" s="51"/>
      <c r="G37" s="53"/>
      <c r="H37" s="46"/>
      <c r="I37" s="42"/>
      <c r="J37" s="42"/>
      <c r="K37" s="44"/>
      <c r="L37" s="53"/>
      <c r="M37" s="47"/>
      <c r="N37" s="51"/>
      <c r="O37" s="53"/>
      <c r="P37" s="46"/>
      <c r="Q37" s="42"/>
      <c r="R37" s="42"/>
      <c r="S37" s="42"/>
    </row>
    <row r="38" spans="1:19" ht="12.75" customHeight="1">
      <c r="A38" s="42"/>
      <c r="B38" s="42"/>
      <c r="C38" s="47"/>
      <c r="D38" s="53"/>
      <c r="E38" s="47"/>
      <c r="F38" s="51"/>
      <c r="G38" s="53"/>
      <c r="H38" s="51"/>
      <c r="I38" s="42"/>
      <c r="J38" s="42"/>
      <c r="K38" s="47"/>
      <c r="L38" s="53"/>
      <c r="M38" s="47"/>
      <c r="N38" s="51"/>
      <c r="O38" s="53"/>
      <c r="P38" s="51"/>
      <c r="Q38" s="42"/>
      <c r="R38" s="42"/>
      <c r="S38" s="42"/>
    </row>
    <row r="39" spans="1:19" ht="12.75" customHeight="1">
      <c r="A39" s="42"/>
      <c r="B39" s="42"/>
      <c r="C39" s="399"/>
      <c r="D39" s="400"/>
      <c r="E39" s="47"/>
      <c r="F39" s="51"/>
      <c r="G39" s="405"/>
      <c r="H39" s="410"/>
      <c r="I39" s="42"/>
      <c r="J39" s="42"/>
      <c r="K39" s="399"/>
      <c r="L39" s="400"/>
      <c r="M39" s="47"/>
      <c r="N39" s="51"/>
      <c r="O39" s="405"/>
      <c r="P39" s="410"/>
      <c r="Q39" s="42"/>
      <c r="R39" s="42"/>
      <c r="S39" s="42"/>
    </row>
    <row r="40" spans="1:19" ht="12.75" customHeight="1">
      <c r="A40" s="42"/>
      <c r="B40" s="42"/>
      <c r="C40" s="420"/>
      <c r="D40" s="398"/>
      <c r="E40" s="88"/>
      <c r="F40" s="89"/>
      <c r="G40" s="421"/>
      <c r="H40" s="422"/>
      <c r="I40" s="42"/>
      <c r="J40" s="42"/>
      <c r="K40" s="397"/>
      <c r="L40" s="398"/>
      <c r="M40" s="88"/>
      <c r="N40" s="89"/>
      <c r="O40" s="397"/>
      <c r="P40" s="398"/>
      <c r="Q40" s="88"/>
      <c r="R40" s="42"/>
      <c r="S40" s="42"/>
    </row>
    <row r="41" spans="1:19" ht="12.75" customHeight="1">
      <c r="A41" s="42"/>
      <c r="B41" s="401" t="s">
        <v>68</v>
      </c>
      <c r="C41" s="402"/>
      <c r="D41" s="401" t="s">
        <v>75</v>
      </c>
      <c r="E41" s="402"/>
      <c r="F41" s="401" t="s">
        <v>69</v>
      </c>
      <c r="G41" s="402"/>
      <c r="H41" s="401" t="s">
        <v>74</v>
      </c>
      <c r="I41" s="402"/>
      <c r="J41" s="401" t="s">
        <v>70</v>
      </c>
      <c r="K41" s="402"/>
      <c r="L41" s="401" t="s">
        <v>73</v>
      </c>
      <c r="M41" s="402"/>
      <c r="N41" s="401" t="s">
        <v>71</v>
      </c>
      <c r="O41" s="402"/>
      <c r="P41" s="401" t="s">
        <v>72</v>
      </c>
      <c r="Q41" s="402"/>
      <c r="R41" s="58"/>
      <c r="S41" s="42"/>
    </row>
    <row r="42" spans="1:19" ht="12.75" customHeight="1">
      <c r="A42" s="42"/>
      <c r="B42" s="403"/>
      <c r="C42" s="404"/>
      <c r="D42" s="403"/>
      <c r="E42" s="404"/>
      <c r="F42" s="403"/>
      <c r="G42" s="404"/>
      <c r="H42" s="403"/>
      <c r="I42" s="404"/>
      <c r="J42" s="403"/>
      <c r="K42" s="404"/>
      <c r="L42" s="403"/>
      <c r="M42" s="404"/>
      <c r="N42" s="403"/>
      <c r="O42" s="404"/>
      <c r="P42" s="403"/>
      <c r="Q42" s="404"/>
      <c r="R42" s="58"/>
      <c r="S42" s="42"/>
    </row>
    <row r="43" spans="1:19" ht="12.75" customHeight="1">
      <c r="A43" s="42"/>
      <c r="B43" s="42"/>
      <c r="C43" s="42"/>
      <c r="D43" s="417"/>
      <c r="E43" s="418"/>
      <c r="F43" s="418"/>
      <c r="G43" s="419"/>
      <c r="H43" s="42"/>
      <c r="I43" s="42"/>
      <c r="J43" s="42"/>
      <c r="K43" s="42"/>
      <c r="L43" s="417"/>
      <c r="M43" s="418"/>
      <c r="N43" s="418"/>
      <c r="O43" s="419"/>
      <c r="P43" s="42"/>
      <c r="Q43" s="42"/>
      <c r="R43" s="42"/>
      <c r="S43" s="42"/>
    </row>
    <row r="44" spans="1:19" ht="12.75" customHeight="1">
      <c r="A44" s="42"/>
      <c r="B44" s="42"/>
      <c r="C44" s="42"/>
      <c r="D44" s="55"/>
      <c r="E44" s="56"/>
      <c r="F44" s="56"/>
      <c r="G44" s="57"/>
      <c r="H44" s="42"/>
      <c r="I44" s="42"/>
      <c r="J44" s="42"/>
      <c r="K44" s="42"/>
      <c r="L44" s="55"/>
      <c r="M44" s="56"/>
      <c r="N44" s="56"/>
      <c r="O44" s="57"/>
      <c r="P44" s="42"/>
      <c r="Q44" s="42"/>
      <c r="R44" s="42"/>
      <c r="S44" s="42"/>
    </row>
    <row r="45" spans="1:19" ht="12.75" customHeight="1">
      <c r="A45" s="42"/>
      <c r="B45" s="42"/>
      <c r="C45" s="42"/>
      <c r="D45" s="42"/>
      <c r="E45" s="42"/>
      <c r="F45" s="52"/>
      <c r="G45" s="52"/>
      <c r="H45" s="408"/>
      <c r="I45" s="409"/>
      <c r="J45" s="409"/>
      <c r="K45" s="409"/>
      <c r="L45" s="54"/>
      <c r="M45" s="54"/>
      <c r="N45" s="42"/>
      <c r="O45" s="42"/>
      <c r="P45" s="42"/>
      <c r="Q45" s="42"/>
      <c r="R45" s="42"/>
      <c r="S45" s="42"/>
    </row>
    <row r="46" spans="1:19" ht="12.75" customHeight="1">
      <c r="A46" s="42"/>
      <c r="B46" s="42"/>
      <c r="C46" s="42"/>
      <c r="D46" s="42"/>
      <c r="E46" s="42"/>
      <c r="F46" s="52"/>
      <c r="G46" s="55"/>
      <c r="H46" s="56"/>
      <c r="I46" s="56"/>
      <c r="J46" s="56"/>
      <c r="K46" s="56"/>
      <c r="L46" s="57"/>
      <c r="M46" s="54"/>
      <c r="N46" s="42"/>
      <c r="O46" s="42"/>
      <c r="P46" s="42"/>
      <c r="Q46" s="42"/>
      <c r="R46" s="42"/>
      <c r="S46" s="42"/>
    </row>
    <row r="47" spans="1:19" ht="12.75" customHeight="1">
      <c r="A47" s="42"/>
      <c r="B47" s="42"/>
      <c r="C47" s="42"/>
      <c r="D47" s="42"/>
      <c r="E47" s="42"/>
      <c r="F47" s="55"/>
      <c r="G47" s="56"/>
      <c r="H47" s="56"/>
      <c r="I47" s="56"/>
      <c r="J47" s="56"/>
      <c r="K47" s="56"/>
      <c r="L47" s="56"/>
      <c r="M47" s="57"/>
      <c r="N47" s="42"/>
      <c r="O47" s="42"/>
      <c r="P47" s="42"/>
      <c r="Q47" s="42"/>
      <c r="R47" s="42"/>
      <c r="S47" s="42"/>
    </row>
    <row r="48" spans="1:19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08"/>
      <c r="L49" s="409"/>
      <c r="M49" s="409"/>
      <c r="N49" s="409"/>
      <c r="O49" s="42"/>
      <c r="P49" s="42"/>
      <c r="Q49" s="42"/>
      <c r="R49" s="42"/>
      <c r="S49" s="42"/>
    </row>
    <row r="50" spans="1:19" ht="12.75" customHeight="1" thickBot="1">
      <c r="A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20" ht="12.75" customHeight="1">
      <c r="A51" s="97"/>
      <c r="B51" s="98"/>
      <c r="C51" s="98"/>
      <c r="D51" s="98"/>
      <c r="E51" s="98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8"/>
    </row>
    <row r="52" spans="1:19" ht="12.75" customHeight="1">
      <c r="A52" s="42"/>
      <c r="B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.75" customHeight="1">
      <c r="A53" s="42"/>
      <c r="B53" s="429" t="s">
        <v>158</v>
      </c>
      <c r="C53" s="429"/>
      <c r="D53" s="430"/>
      <c r="E53" s="430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.75" customHeight="1">
      <c r="A54" s="42"/>
      <c r="B54" s="429"/>
      <c r="C54" s="429"/>
      <c r="D54" s="430"/>
      <c r="E54" s="430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5:16" ht="12.75" customHeight="1"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ht="15.75" customHeight="1">
      <c r="A56" s="166" t="s">
        <v>8</v>
      </c>
      <c r="B56" s="166"/>
      <c r="C56" s="166"/>
      <c r="D56" s="167"/>
      <c r="E56" s="236" t="s">
        <v>101</v>
      </c>
      <c r="F56" s="237"/>
      <c r="G56" s="238"/>
      <c r="H56" s="236" t="s">
        <v>103</v>
      </c>
      <c r="I56" s="237"/>
      <c r="J56" s="238"/>
      <c r="K56" s="236" t="s">
        <v>102</v>
      </c>
      <c r="L56" s="237"/>
      <c r="M56" s="238"/>
      <c r="N56" s="236" t="s">
        <v>271</v>
      </c>
      <c r="O56" s="237"/>
      <c r="P56" s="238"/>
      <c r="Q56" s="386" t="s">
        <v>273</v>
      </c>
      <c r="R56" s="388"/>
      <c r="S56" s="387"/>
      <c r="T56" s="386" t="s">
        <v>9</v>
      </c>
      <c r="U56" s="387"/>
      <c r="V56" s="239" t="s">
        <v>10</v>
      </c>
      <c r="W56" s="241"/>
      <c r="X56" s="239" t="s">
        <v>11</v>
      </c>
      <c r="Y56" s="241"/>
      <c r="Z56" s="239" t="s">
        <v>12</v>
      </c>
      <c r="AA56" s="241"/>
      <c r="AB56" s="239" t="s">
        <v>13</v>
      </c>
      <c r="AC56" s="241"/>
    </row>
    <row r="57" spans="1:29" ht="15.75" customHeight="1">
      <c r="A57" s="306">
        <v>1</v>
      </c>
      <c r="B57" s="423" t="s">
        <v>101</v>
      </c>
      <c r="C57" s="424"/>
      <c r="D57" s="425"/>
      <c r="E57" s="168">
        <f>IF(OR(E58="",G58=""),"",IF(E58=G58,"△",IF(E58&gt;G58,"○","●")))</f>
      </c>
      <c r="F57" s="169"/>
      <c r="G57" s="170"/>
      <c r="H57" s="171">
        <f>IF(OR(H58="",J58=""),"",IF(H58=J58,"△",IF(H58&gt;J58,"○","●")))</f>
      </c>
      <c r="I57" s="172"/>
      <c r="J57" s="173"/>
      <c r="K57" s="171">
        <f>IF(OR(K58="",M58=""),"",IF(K58=M58,"△",IF(K58&gt;M58,"○","●")))</f>
      </c>
      <c r="L57" s="172"/>
      <c r="M57" s="173"/>
      <c r="N57" s="171">
        <f>IF(OR(N58="",P58=""),"",IF(N58=P58,"△",IF(N58&gt;P58,"○","●")))</f>
      </c>
      <c r="O57" s="172"/>
      <c r="P57" s="173"/>
      <c r="Q57" s="187"/>
      <c r="R57" s="189"/>
      <c r="S57" s="188"/>
      <c r="T57" s="174"/>
      <c r="U57" s="175"/>
      <c r="V57" s="174"/>
      <c r="W57" s="176"/>
      <c r="X57" s="174"/>
      <c r="Y57" s="176"/>
      <c r="Z57" s="174"/>
      <c r="AA57" s="176"/>
      <c r="AB57" s="174"/>
      <c r="AC57" s="176"/>
    </row>
    <row r="58" spans="1:29" ht="15.75" customHeight="1">
      <c r="A58" s="307"/>
      <c r="B58" s="426"/>
      <c r="C58" s="427"/>
      <c r="D58" s="428"/>
      <c r="E58" s="99"/>
      <c r="F58" s="100"/>
      <c r="G58" s="101"/>
      <c r="H58" s="32"/>
      <c r="I58" s="33" t="s">
        <v>14</v>
      </c>
      <c r="J58" s="34"/>
      <c r="K58" s="32"/>
      <c r="L58" s="33" t="s">
        <v>14</v>
      </c>
      <c r="M58" s="34"/>
      <c r="N58" s="32"/>
      <c r="O58" s="33" t="s">
        <v>14</v>
      </c>
      <c r="P58" s="34"/>
      <c r="Q58" s="184"/>
      <c r="R58" s="185"/>
      <c r="S58" s="186"/>
      <c r="T58" s="177"/>
      <c r="U58" s="178"/>
      <c r="V58" s="179"/>
      <c r="W58" s="180"/>
      <c r="X58" s="179"/>
      <c r="Y58" s="180"/>
      <c r="Z58" s="179"/>
      <c r="AA58" s="180"/>
      <c r="AB58" s="179"/>
      <c r="AC58" s="180"/>
    </row>
    <row r="59" spans="1:29" ht="15.75" customHeight="1">
      <c r="A59" s="306">
        <v>2</v>
      </c>
      <c r="B59" s="391" t="s">
        <v>103</v>
      </c>
      <c r="C59" s="392"/>
      <c r="D59" s="393"/>
      <c r="E59" s="171">
        <f>IF(OR(E60="",G60=""),"",IF(E60=G60,"△",IF(E60&gt;G60,"○","●")))</f>
      </c>
      <c r="F59" s="172"/>
      <c r="G59" s="173"/>
      <c r="H59" s="168">
        <f>IF(OR(H60="",J60=""),"",IF(H60=J60,"△",IF(H60&gt;J60,"○","●")))</f>
      </c>
      <c r="I59" s="169"/>
      <c r="J59" s="170"/>
      <c r="K59" s="171">
        <f>IF(OR(K60="",M60=""),"",IF(K60=M60,"△",IF(K60&gt;M60,"○","●")))</f>
      </c>
      <c r="L59" s="172"/>
      <c r="M59" s="173"/>
      <c r="N59" s="171">
        <f>IF(OR(N60="",P60=""),"",IF(N60=P60,"△",IF(N60&gt;P60,"○","●")))</f>
      </c>
      <c r="O59" s="172"/>
      <c r="P59" s="173"/>
      <c r="Q59" s="187"/>
      <c r="R59" s="189"/>
      <c r="S59" s="188"/>
      <c r="T59" s="174"/>
      <c r="U59" s="175"/>
      <c r="V59" s="174"/>
      <c r="W59" s="176"/>
      <c r="X59" s="174"/>
      <c r="Y59" s="176"/>
      <c r="Z59" s="174"/>
      <c r="AA59" s="176"/>
      <c r="AB59" s="174"/>
      <c r="AC59" s="176"/>
    </row>
    <row r="60" spans="1:29" ht="15.75" customHeight="1">
      <c r="A60" s="307"/>
      <c r="B60" s="394"/>
      <c r="C60" s="395"/>
      <c r="D60" s="396"/>
      <c r="E60" s="32"/>
      <c r="F60" s="33" t="s">
        <v>14</v>
      </c>
      <c r="G60" s="34"/>
      <c r="H60" s="99"/>
      <c r="I60" s="100"/>
      <c r="J60" s="101"/>
      <c r="K60" s="32"/>
      <c r="L60" s="33" t="s">
        <v>14</v>
      </c>
      <c r="M60" s="34"/>
      <c r="N60" s="32"/>
      <c r="O60" s="33" t="s">
        <v>14</v>
      </c>
      <c r="P60" s="34"/>
      <c r="Q60" s="184"/>
      <c r="R60" s="185"/>
      <c r="S60" s="186"/>
      <c r="T60" s="177"/>
      <c r="U60" s="178"/>
      <c r="V60" s="179"/>
      <c r="W60" s="180"/>
      <c r="X60" s="179"/>
      <c r="Y60" s="180"/>
      <c r="Z60" s="179"/>
      <c r="AA60" s="180"/>
      <c r="AB60" s="179"/>
      <c r="AC60" s="180"/>
    </row>
    <row r="61" spans="1:29" ht="15.75" customHeight="1">
      <c r="A61" s="306">
        <v>3</v>
      </c>
      <c r="B61" s="391" t="s">
        <v>102</v>
      </c>
      <c r="C61" s="392"/>
      <c r="D61" s="393"/>
      <c r="E61" s="171">
        <f>IF(OR(E62="",G62=""),"",IF(E62=G62,"△",IF(E62&gt;G62,"○","●")))</f>
      </c>
      <c r="F61" s="172"/>
      <c r="G61" s="173"/>
      <c r="H61" s="171">
        <f>IF(OR(H62="",J62=""),"",IF(H62=J62,"△",IF(H62&gt;J62,"○","●")))</f>
      </c>
      <c r="I61" s="172"/>
      <c r="J61" s="173"/>
      <c r="K61" s="168">
        <f>IF(OR(K62="",M62=""),"",IF(K62=M62,"△",IF(K62&gt;M62,"○","●")))</f>
      </c>
      <c r="L61" s="169"/>
      <c r="M61" s="170"/>
      <c r="N61" s="171">
        <f>IF(OR(N62="",P62=""),"",IF(N62=P62,"△",IF(N62&gt;P62,"○","●")))</f>
      </c>
      <c r="O61" s="172"/>
      <c r="P61" s="173"/>
      <c r="Q61" s="181"/>
      <c r="R61" s="182"/>
      <c r="S61" s="183"/>
      <c r="T61" s="174"/>
      <c r="U61" s="175"/>
      <c r="V61" s="174"/>
      <c r="W61" s="176"/>
      <c r="X61" s="174"/>
      <c r="Y61" s="176"/>
      <c r="Z61" s="174"/>
      <c r="AA61" s="176"/>
      <c r="AB61" s="174"/>
      <c r="AC61" s="176"/>
    </row>
    <row r="62" spans="1:29" ht="15.75" customHeight="1">
      <c r="A62" s="307"/>
      <c r="B62" s="394"/>
      <c r="C62" s="395"/>
      <c r="D62" s="396"/>
      <c r="E62" s="32"/>
      <c r="F62" s="33" t="s">
        <v>14</v>
      </c>
      <c r="G62" s="34"/>
      <c r="H62" s="32"/>
      <c r="I62" s="33" t="s">
        <v>14</v>
      </c>
      <c r="J62" s="34"/>
      <c r="K62" s="99"/>
      <c r="L62" s="100"/>
      <c r="M62" s="101"/>
      <c r="N62" s="32"/>
      <c r="O62" s="33" t="s">
        <v>14</v>
      </c>
      <c r="P62" s="34"/>
      <c r="Q62" s="184"/>
      <c r="R62" s="185"/>
      <c r="S62" s="186"/>
      <c r="T62" s="177"/>
      <c r="U62" s="178"/>
      <c r="V62" s="179"/>
      <c r="W62" s="180"/>
      <c r="X62" s="179"/>
      <c r="Y62" s="180"/>
      <c r="Z62" s="179"/>
      <c r="AA62" s="180"/>
      <c r="AB62" s="179"/>
      <c r="AC62" s="180"/>
    </row>
    <row r="63" spans="1:29" ht="13.5">
      <c r="A63" s="306">
        <v>4</v>
      </c>
      <c r="B63" s="391" t="s">
        <v>271</v>
      </c>
      <c r="C63" s="392"/>
      <c r="D63" s="393"/>
      <c r="E63" s="171">
        <f>IF(OR(E64="",G64=""),"",IF(E64=G64,"△",IF(E64&gt;G64,"○","●")))</f>
      </c>
      <c r="F63" s="172"/>
      <c r="G63" s="173"/>
      <c r="H63" s="171">
        <f>IF(OR(H64="",J64=""),"",IF(H64=J64,"△",IF(H64&gt;J64,"○","●")))</f>
      </c>
      <c r="I63" s="172"/>
      <c r="J63" s="173"/>
      <c r="K63" s="171">
        <f>IF(OR(K64="",M64=""),"",IF(K64=M64,"△",IF(K64&gt;M64,"○","●")))</f>
      </c>
      <c r="L63" s="172"/>
      <c r="M63" s="173"/>
      <c r="N63" s="168">
        <f>IF(OR(N64="",P64=""),"",IF(N64=P64,"△",IF(N64&gt;P64,"○","●")))</f>
      </c>
      <c r="O63" s="169"/>
      <c r="P63" s="170"/>
      <c r="Q63" s="181"/>
      <c r="R63" s="182"/>
      <c r="S63" s="183"/>
      <c r="T63" s="174"/>
      <c r="U63" s="175"/>
      <c r="V63" s="174"/>
      <c r="W63" s="176"/>
      <c r="X63" s="174"/>
      <c r="Y63" s="176"/>
      <c r="Z63" s="174"/>
      <c r="AA63" s="176"/>
      <c r="AB63" s="174"/>
      <c r="AC63" s="176"/>
    </row>
    <row r="64" spans="1:29" ht="15.75" customHeight="1">
      <c r="A64" s="307"/>
      <c r="B64" s="394"/>
      <c r="C64" s="395"/>
      <c r="D64" s="396"/>
      <c r="E64" s="32"/>
      <c r="F64" s="33" t="s">
        <v>14</v>
      </c>
      <c r="G64" s="34"/>
      <c r="H64" s="32"/>
      <c r="I64" s="33" t="s">
        <v>14</v>
      </c>
      <c r="J64" s="34"/>
      <c r="K64" s="32"/>
      <c r="L64" s="33" t="s">
        <v>14</v>
      </c>
      <c r="M64" s="34"/>
      <c r="N64" s="99"/>
      <c r="O64" s="100"/>
      <c r="P64" s="101"/>
      <c r="Q64" s="184"/>
      <c r="R64" s="185"/>
      <c r="S64" s="186"/>
      <c r="T64" s="177"/>
      <c r="U64" s="178"/>
      <c r="V64" s="179"/>
      <c r="W64" s="180"/>
      <c r="X64" s="179"/>
      <c r="Y64" s="180"/>
      <c r="Z64" s="179"/>
      <c r="AA64" s="180"/>
      <c r="AB64" s="179"/>
      <c r="AC64" s="180"/>
    </row>
    <row r="65" spans="1:29" ht="15.75" customHeight="1">
      <c r="A65" s="306">
        <v>5</v>
      </c>
      <c r="B65" s="391" t="s">
        <v>272</v>
      </c>
      <c r="C65" s="392"/>
      <c r="D65" s="393"/>
      <c r="E65" s="171">
        <f>IF(OR(E66="",G66=""),"",IF(E66=G66,"△",IF(E66&gt;G66,"○","●")))</f>
      </c>
      <c r="F65" s="172"/>
      <c r="G65" s="173"/>
      <c r="H65" s="171">
        <f>IF(OR(H66="",J66=""),"",IF(H66=J66,"△",IF(H66&gt;J66,"○","●")))</f>
      </c>
      <c r="I65" s="172"/>
      <c r="J65" s="173"/>
      <c r="K65" s="171">
        <f>IF(OR(K66="",M66=""),"",IF(K66=M66,"△",IF(K66&gt;M66,"○","●")))</f>
      </c>
      <c r="L65" s="172"/>
      <c r="M65" s="173"/>
      <c r="N65" s="171">
        <f>IF(OR(N66="",P66=""),"",IF(N66=P66,"△",IF(N66&gt;P66,"○","●")))</f>
      </c>
      <c r="O65" s="172"/>
      <c r="P65" s="173"/>
      <c r="Q65" s="220"/>
      <c r="R65" s="389"/>
      <c r="S65" s="230"/>
      <c r="T65" s="174"/>
      <c r="U65" s="175"/>
      <c r="V65" s="174"/>
      <c r="W65" s="176"/>
      <c r="X65" s="174"/>
      <c r="Y65" s="176"/>
      <c r="Z65" s="174"/>
      <c r="AA65" s="176"/>
      <c r="AB65" s="174"/>
      <c r="AC65" s="176"/>
    </row>
    <row r="66" spans="1:29" ht="15.75" customHeight="1">
      <c r="A66" s="307"/>
      <c r="B66" s="394"/>
      <c r="C66" s="395"/>
      <c r="D66" s="396"/>
      <c r="E66" s="32"/>
      <c r="F66" s="33" t="s">
        <v>14</v>
      </c>
      <c r="G66" s="34"/>
      <c r="H66" s="32"/>
      <c r="I66" s="33" t="s">
        <v>14</v>
      </c>
      <c r="J66" s="34"/>
      <c r="K66" s="32"/>
      <c r="L66" s="33" t="s">
        <v>14</v>
      </c>
      <c r="M66" s="34"/>
      <c r="N66" s="32"/>
      <c r="O66" s="33" t="s">
        <v>14</v>
      </c>
      <c r="P66" s="34"/>
      <c r="Q66" s="231"/>
      <c r="R66" s="390"/>
      <c r="S66" s="232"/>
      <c r="T66" s="177"/>
      <c r="U66" s="178"/>
      <c r="V66" s="179"/>
      <c r="W66" s="180"/>
      <c r="X66" s="179"/>
      <c r="Y66" s="180"/>
      <c r="Z66" s="179"/>
      <c r="AA66" s="180"/>
      <c r="AB66" s="179"/>
      <c r="AC66" s="180"/>
    </row>
    <row r="67" ht="12.75" customHeight="1">
      <c r="A67" s="9"/>
    </row>
    <row r="72" spans="5:16" ht="12.75" customHeight="1"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</row>
  </sheetData>
  <sheetProtection/>
  <mergeCells count="79">
    <mergeCell ref="D43:G43"/>
    <mergeCell ref="B61:D62"/>
    <mergeCell ref="A57:A58"/>
    <mergeCell ref="A59:A60"/>
    <mergeCell ref="M35:N35"/>
    <mergeCell ref="E56:G56"/>
    <mergeCell ref="H56:J56"/>
    <mergeCell ref="B57:D58"/>
    <mergeCell ref="K49:N49"/>
    <mergeCell ref="B53:E54"/>
    <mergeCell ref="L43:O43"/>
    <mergeCell ref="H45:K45"/>
    <mergeCell ref="K40:L40"/>
    <mergeCell ref="N17:O18"/>
    <mergeCell ref="O16:P16"/>
    <mergeCell ref="O39:P39"/>
    <mergeCell ref="L17:M18"/>
    <mergeCell ref="H21:K21"/>
    <mergeCell ref="K16:L16"/>
    <mergeCell ref="G40:H40"/>
    <mergeCell ref="B41:C42"/>
    <mergeCell ref="D41:E42"/>
    <mergeCell ref="F41:G42"/>
    <mergeCell ref="H41:I42"/>
    <mergeCell ref="E10:F10"/>
    <mergeCell ref="M10:N10"/>
    <mergeCell ref="E36:F36"/>
    <mergeCell ref="C40:D40"/>
    <mergeCell ref="C16:D16"/>
    <mergeCell ref="G16:H16"/>
    <mergeCell ref="B17:C18"/>
    <mergeCell ref="D19:G19"/>
    <mergeCell ref="L19:O19"/>
    <mergeCell ref="D17:E18"/>
    <mergeCell ref="F17:G18"/>
    <mergeCell ref="H17:I18"/>
    <mergeCell ref="J17:K18"/>
    <mergeCell ref="B28:E29"/>
    <mergeCell ref="K28:N28"/>
    <mergeCell ref="E34:F34"/>
    <mergeCell ref="M34:N34"/>
    <mergeCell ref="C39:D39"/>
    <mergeCell ref="G39:H39"/>
    <mergeCell ref="K39:L39"/>
    <mergeCell ref="O15:P15"/>
    <mergeCell ref="B2:E3"/>
    <mergeCell ref="I2:J2"/>
    <mergeCell ref="I3:J3"/>
    <mergeCell ref="I8:J8"/>
    <mergeCell ref="I9:J9"/>
    <mergeCell ref="C15:D15"/>
    <mergeCell ref="G15:H15"/>
    <mergeCell ref="E11:F11"/>
    <mergeCell ref="M11:N11"/>
    <mergeCell ref="O40:P40"/>
    <mergeCell ref="K15:L15"/>
    <mergeCell ref="P17:Q18"/>
    <mergeCell ref="J41:K42"/>
    <mergeCell ref="L41:M42"/>
    <mergeCell ref="N41:O42"/>
    <mergeCell ref="I32:J32"/>
    <mergeCell ref="I33:J33"/>
    <mergeCell ref="P41:Q42"/>
    <mergeCell ref="K25:N25"/>
    <mergeCell ref="Q65:S66"/>
    <mergeCell ref="B65:D66"/>
    <mergeCell ref="A65:A66"/>
    <mergeCell ref="A61:A62"/>
    <mergeCell ref="K56:M56"/>
    <mergeCell ref="N56:P56"/>
    <mergeCell ref="B59:D60"/>
    <mergeCell ref="A63:A64"/>
    <mergeCell ref="B63:D64"/>
    <mergeCell ref="AB56:AC56"/>
    <mergeCell ref="T56:U56"/>
    <mergeCell ref="V56:W56"/>
    <mergeCell ref="X56:Y56"/>
    <mergeCell ref="Z56:AA56"/>
    <mergeCell ref="Q56:S56"/>
  </mergeCells>
  <printOptions/>
  <pageMargins left="0.7" right="0.7" top="0.16" bottom="0.18" header="0.16" footer="0.1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28">
      <selection activeCell="AI37" sqref="AI37"/>
    </sheetView>
  </sheetViews>
  <sheetFormatPr defaultColWidth="9.00390625" defaultRowHeight="13.5"/>
  <cols>
    <col min="1" max="1" width="4.875" style="0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4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0" customWidth="1"/>
  </cols>
  <sheetData>
    <row r="1" spans="1:33" s="2" customFormat="1" ht="24" customHeight="1">
      <c r="A1" s="283" t="s">
        <v>157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1"/>
      <c r="AG1" s="1"/>
    </row>
    <row r="2" spans="1:33" s="2" customFormat="1" ht="21" customHeight="1">
      <c r="A2" s="284" t="s">
        <v>96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3"/>
      <c r="AG2" s="3"/>
    </row>
    <row r="4" spans="1:32" ht="21.75" customHeight="1">
      <c r="A4" s="25"/>
      <c r="B4" s="25" t="s">
        <v>95</v>
      </c>
      <c r="C4" s="25" t="s">
        <v>2</v>
      </c>
      <c r="D4" s="374" t="s">
        <v>3</v>
      </c>
      <c r="E4" s="375"/>
      <c r="F4" s="239" t="s">
        <v>4</v>
      </c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310" t="s">
        <v>5</v>
      </c>
      <c r="R4" s="310"/>
      <c r="S4" s="310"/>
      <c r="T4" s="310"/>
      <c r="U4" s="310"/>
      <c r="V4" s="310"/>
      <c r="W4" s="310"/>
      <c r="X4" s="310"/>
      <c r="Y4" s="310" t="s">
        <v>6</v>
      </c>
      <c r="Z4" s="310"/>
      <c r="AA4" s="310"/>
      <c r="AB4" s="310"/>
      <c r="AC4" s="310"/>
      <c r="AD4" s="310"/>
      <c r="AE4" s="310"/>
      <c r="AF4" s="25" t="s">
        <v>86</v>
      </c>
    </row>
    <row r="5" spans="1:32" ht="30" customHeight="1">
      <c r="A5" s="25">
        <v>1</v>
      </c>
      <c r="B5" s="114" t="s">
        <v>130</v>
      </c>
      <c r="C5" s="96" t="s">
        <v>161</v>
      </c>
      <c r="D5" s="374" t="s">
        <v>163</v>
      </c>
      <c r="E5" s="505"/>
      <c r="F5" s="324" t="s">
        <v>60</v>
      </c>
      <c r="G5" s="325"/>
      <c r="H5" s="325"/>
      <c r="I5" s="325"/>
      <c r="J5" s="64"/>
      <c r="K5" s="65" t="s">
        <v>76</v>
      </c>
      <c r="L5" s="66"/>
      <c r="M5" s="264" t="s">
        <v>67</v>
      </c>
      <c r="N5" s="265"/>
      <c r="O5" s="265"/>
      <c r="P5" s="266"/>
      <c r="Q5" s="355" t="str">
        <f>F6</f>
        <v>B1</v>
      </c>
      <c r="R5" s="356"/>
      <c r="S5" s="356"/>
      <c r="T5" s="357"/>
      <c r="U5" s="360" t="str">
        <f>M6</f>
        <v>C2</v>
      </c>
      <c r="V5" s="356"/>
      <c r="W5" s="356"/>
      <c r="X5" s="361"/>
      <c r="Y5" s="310" t="s">
        <v>162</v>
      </c>
      <c r="Z5" s="310"/>
      <c r="AA5" s="310"/>
      <c r="AB5" s="310"/>
      <c r="AC5" s="310"/>
      <c r="AD5" s="310"/>
      <c r="AE5" s="310"/>
      <c r="AF5" s="25" t="s">
        <v>85</v>
      </c>
    </row>
    <row r="6" spans="1:32" ht="30" customHeight="1">
      <c r="A6" s="25">
        <v>2</v>
      </c>
      <c r="B6" s="114" t="s">
        <v>131</v>
      </c>
      <c r="C6" s="96" t="s">
        <v>161</v>
      </c>
      <c r="D6" s="374">
        <v>0.46527777777777773</v>
      </c>
      <c r="E6" s="375"/>
      <c r="F6" s="324" t="s">
        <v>61</v>
      </c>
      <c r="G6" s="325"/>
      <c r="H6" s="325"/>
      <c r="I6" s="325"/>
      <c r="J6" s="64"/>
      <c r="K6" s="65" t="s">
        <v>76</v>
      </c>
      <c r="L6" s="66"/>
      <c r="M6" s="264" t="s">
        <v>66</v>
      </c>
      <c r="N6" s="265"/>
      <c r="O6" s="265"/>
      <c r="P6" s="266"/>
      <c r="Q6" s="355" t="str">
        <f>F5</f>
        <v>A1</v>
      </c>
      <c r="R6" s="356"/>
      <c r="S6" s="356"/>
      <c r="T6" s="357"/>
      <c r="U6" s="360" t="str">
        <f>M5</f>
        <v>D2</v>
      </c>
      <c r="V6" s="356"/>
      <c r="W6" s="356"/>
      <c r="X6" s="361"/>
      <c r="Y6" s="310" t="s">
        <v>162</v>
      </c>
      <c r="Z6" s="310"/>
      <c r="AA6" s="310"/>
      <c r="AB6" s="310"/>
      <c r="AC6" s="310"/>
      <c r="AD6" s="310"/>
      <c r="AE6" s="310"/>
      <c r="AF6" s="25" t="s">
        <v>85</v>
      </c>
    </row>
    <row r="7" spans="1:32" ht="30" customHeight="1">
      <c r="A7" s="25">
        <v>3</v>
      </c>
      <c r="B7" s="114" t="s">
        <v>132</v>
      </c>
      <c r="C7" s="96" t="s">
        <v>161</v>
      </c>
      <c r="D7" s="374">
        <v>0.5347222222222222</v>
      </c>
      <c r="E7" s="375"/>
      <c r="F7" s="324" t="s">
        <v>62</v>
      </c>
      <c r="G7" s="325"/>
      <c r="H7" s="325"/>
      <c r="I7" s="325"/>
      <c r="J7" s="64"/>
      <c r="K7" s="65" t="s">
        <v>76</v>
      </c>
      <c r="L7" s="66"/>
      <c r="M7" s="264" t="s">
        <v>65</v>
      </c>
      <c r="N7" s="265"/>
      <c r="O7" s="265"/>
      <c r="P7" s="266"/>
      <c r="Q7" s="355" t="str">
        <f>F8</f>
        <v>D1</v>
      </c>
      <c r="R7" s="356"/>
      <c r="S7" s="356"/>
      <c r="T7" s="357"/>
      <c r="U7" s="360" t="str">
        <f>M8</f>
        <v>A2</v>
      </c>
      <c r="V7" s="356"/>
      <c r="W7" s="356"/>
      <c r="X7" s="361"/>
      <c r="Y7" s="310" t="s">
        <v>162</v>
      </c>
      <c r="Z7" s="310"/>
      <c r="AA7" s="310"/>
      <c r="AB7" s="310"/>
      <c r="AC7" s="310"/>
      <c r="AD7" s="310"/>
      <c r="AE7" s="310"/>
      <c r="AF7" s="25" t="s">
        <v>85</v>
      </c>
    </row>
    <row r="8" spans="1:32" ht="30" customHeight="1" thickBot="1">
      <c r="A8" s="7">
        <v>4</v>
      </c>
      <c r="B8" s="115" t="s">
        <v>116</v>
      </c>
      <c r="C8" s="91" t="s">
        <v>161</v>
      </c>
      <c r="D8" s="286">
        <v>0.6041666666666666</v>
      </c>
      <c r="E8" s="287"/>
      <c r="F8" s="450" t="s">
        <v>63</v>
      </c>
      <c r="G8" s="451"/>
      <c r="H8" s="451"/>
      <c r="I8" s="451"/>
      <c r="J8" s="77"/>
      <c r="K8" s="78" t="s">
        <v>76</v>
      </c>
      <c r="L8" s="79"/>
      <c r="M8" s="454" t="s">
        <v>64</v>
      </c>
      <c r="N8" s="455"/>
      <c r="O8" s="455"/>
      <c r="P8" s="456"/>
      <c r="Q8" s="220" t="str">
        <f>F7</f>
        <v>C1</v>
      </c>
      <c r="R8" s="389"/>
      <c r="S8" s="389"/>
      <c r="T8" s="457"/>
      <c r="U8" s="435" t="str">
        <f>M7</f>
        <v>B2</v>
      </c>
      <c r="V8" s="389"/>
      <c r="W8" s="389"/>
      <c r="X8" s="230"/>
      <c r="Y8" s="291" t="s">
        <v>162</v>
      </c>
      <c r="Z8" s="291"/>
      <c r="AA8" s="291"/>
      <c r="AB8" s="291"/>
      <c r="AC8" s="291"/>
      <c r="AD8" s="291"/>
      <c r="AE8" s="291"/>
      <c r="AF8" s="7" t="s">
        <v>85</v>
      </c>
    </row>
    <row r="9" spans="1:32" ht="30" customHeight="1" thickTop="1">
      <c r="A9" s="107">
        <v>5</v>
      </c>
      <c r="B9" s="116" t="s">
        <v>167</v>
      </c>
      <c r="C9" s="108" t="s">
        <v>164</v>
      </c>
      <c r="D9" s="481">
        <v>0.3958333333333333</v>
      </c>
      <c r="E9" s="482"/>
      <c r="F9" s="443" t="s">
        <v>171</v>
      </c>
      <c r="G9" s="444"/>
      <c r="H9" s="444"/>
      <c r="I9" s="444"/>
      <c r="J9" s="109"/>
      <c r="K9" s="110" t="s">
        <v>25</v>
      </c>
      <c r="L9" s="111"/>
      <c r="M9" s="445" t="s">
        <v>175</v>
      </c>
      <c r="N9" s="446"/>
      <c r="O9" s="446"/>
      <c r="P9" s="447"/>
      <c r="Q9" s="448" t="str">
        <f>F10</f>
        <v>【３】の敗者</v>
      </c>
      <c r="R9" s="438"/>
      <c r="S9" s="438"/>
      <c r="T9" s="449"/>
      <c r="U9" s="437" t="str">
        <f>M10</f>
        <v>【４】の敗者</v>
      </c>
      <c r="V9" s="438"/>
      <c r="W9" s="438"/>
      <c r="X9" s="439"/>
      <c r="Y9" s="504" t="s">
        <v>162</v>
      </c>
      <c r="Z9" s="504"/>
      <c r="AA9" s="504"/>
      <c r="AB9" s="504"/>
      <c r="AC9" s="504"/>
      <c r="AD9" s="504"/>
      <c r="AE9" s="504"/>
      <c r="AF9" s="107" t="s">
        <v>85</v>
      </c>
    </row>
    <row r="10" spans="1:32" ht="30" customHeight="1">
      <c r="A10" s="25">
        <v>6</v>
      </c>
      <c r="B10" s="114" t="s">
        <v>119</v>
      </c>
      <c r="C10" s="96" t="s">
        <v>164</v>
      </c>
      <c r="D10" s="374">
        <v>0.46527777777777773</v>
      </c>
      <c r="E10" s="375"/>
      <c r="F10" s="324" t="s">
        <v>172</v>
      </c>
      <c r="G10" s="325"/>
      <c r="H10" s="325"/>
      <c r="I10" s="325"/>
      <c r="J10" s="64"/>
      <c r="K10" s="65" t="s">
        <v>25</v>
      </c>
      <c r="L10" s="66"/>
      <c r="M10" s="264" t="s">
        <v>176</v>
      </c>
      <c r="N10" s="265"/>
      <c r="O10" s="265"/>
      <c r="P10" s="266"/>
      <c r="Q10" s="355" t="str">
        <f>F9</f>
        <v>【１】の敗者</v>
      </c>
      <c r="R10" s="356"/>
      <c r="S10" s="356"/>
      <c r="T10" s="357"/>
      <c r="U10" s="360" t="str">
        <f>M9</f>
        <v>【２】の敗者</v>
      </c>
      <c r="V10" s="356"/>
      <c r="W10" s="356"/>
      <c r="X10" s="361"/>
      <c r="Y10" s="310" t="s">
        <v>162</v>
      </c>
      <c r="Z10" s="310"/>
      <c r="AA10" s="310"/>
      <c r="AB10" s="310"/>
      <c r="AC10" s="310"/>
      <c r="AD10" s="310"/>
      <c r="AE10" s="310"/>
      <c r="AF10" s="25" t="s">
        <v>85</v>
      </c>
    </row>
    <row r="11" spans="1:32" ht="30" customHeight="1">
      <c r="A11" s="25">
        <v>7</v>
      </c>
      <c r="B11" s="114" t="s">
        <v>117</v>
      </c>
      <c r="C11" s="96" t="s">
        <v>164</v>
      </c>
      <c r="D11" s="374">
        <v>0.5347222222222222</v>
      </c>
      <c r="E11" s="375"/>
      <c r="F11" s="324" t="s">
        <v>173</v>
      </c>
      <c r="G11" s="325"/>
      <c r="H11" s="325"/>
      <c r="I11" s="325"/>
      <c r="J11" s="64"/>
      <c r="K11" s="65" t="s">
        <v>76</v>
      </c>
      <c r="L11" s="66"/>
      <c r="M11" s="264" t="s">
        <v>173</v>
      </c>
      <c r="N11" s="265"/>
      <c r="O11" s="265"/>
      <c r="P11" s="266"/>
      <c r="Q11" s="355" t="str">
        <f>F12</f>
        <v>【３】の勝者</v>
      </c>
      <c r="R11" s="356"/>
      <c r="S11" s="356"/>
      <c r="T11" s="357"/>
      <c r="U11" s="360" t="str">
        <f>M12</f>
        <v>【３】の勝者</v>
      </c>
      <c r="V11" s="356"/>
      <c r="W11" s="356"/>
      <c r="X11" s="361"/>
      <c r="Y11" s="310" t="s">
        <v>162</v>
      </c>
      <c r="Z11" s="310"/>
      <c r="AA11" s="310"/>
      <c r="AB11" s="310"/>
      <c r="AC11" s="310"/>
      <c r="AD11" s="310"/>
      <c r="AE11" s="310"/>
      <c r="AF11" s="25" t="s">
        <v>85</v>
      </c>
    </row>
    <row r="12" spans="1:32" ht="30" customHeight="1" thickBot="1">
      <c r="A12" s="7">
        <v>8</v>
      </c>
      <c r="B12" s="117" t="s">
        <v>118</v>
      </c>
      <c r="C12" s="91" t="s">
        <v>164</v>
      </c>
      <c r="D12" s="286">
        <v>0.6041666666666666</v>
      </c>
      <c r="E12" s="287"/>
      <c r="F12" s="450" t="s">
        <v>174</v>
      </c>
      <c r="G12" s="451"/>
      <c r="H12" s="451"/>
      <c r="I12" s="451"/>
      <c r="J12" s="77"/>
      <c r="K12" s="78" t="s">
        <v>76</v>
      </c>
      <c r="L12" s="79"/>
      <c r="M12" s="454" t="s">
        <v>174</v>
      </c>
      <c r="N12" s="455"/>
      <c r="O12" s="455"/>
      <c r="P12" s="456"/>
      <c r="Q12" s="220" t="str">
        <f>F11</f>
        <v>【１】の勝者</v>
      </c>
      <c r="R12" s="389"/>
      <c r="S12" s="389"/>
      <c r="T12" s="457"/>
      <c r="U12" s="435" t="str">
        <f>M11</f>
        <v>【１】の勝者</v>
      </c>
      <c r="V12" s="389"/>
      <c r="W12" s="389"/>
      <c r="X12" s="230"/>
      <c r="Y12" s="291" t="s">
        <v>162</v>
      </c>
      <c r="Z12" s="291"/>
      <c r="AA12" s="291"/>
      <c r="AB12" s="291"/>
      <c r="AC12" s="291"/>
      <c r="AD12" s="291"/>
      <c r="AE12" s="291"/>
      <c r="AF12" s="7" t="s">
        <v>85</v>
      </c>
    </row>
    <row r="13" spans="1:32" ht="30" customHeight="1" thickTop="1">
      <c r="A13" s="107">
        <v>9</v>
      </c>
      <c r="B13" s="118" t="s">
        <v>169</v>
      </c>
      <c r="C13" s="108" t="s">
        <v>165</v>
      </c>
      <c r="D13" s="481">
        <v>0.3958333333333333</v>
      </c>
      <c r="E13" s="482"/>
      <c r="F13" s="443" t="s">
        <v>177</v>
      </c>
      <c r="G13" s="444"/>
      <c r="H13" s="444"/>
      <c r="I13" s="444"/>
      <c r="J13" s="109"/>
      <c r="K13" s="110" t="s">
        <v>76</v>
      </c>
      <c r="L13" s="111"/>
      <c r="M13" s="445" t="s">
        <v>179</v>
      </c>
      <c r="N13" s="446"/>
      <c r="O13" s="446"/>
      <c r="P13" s="447"/>
      <c r="Q13" s="448" t="s">
        <v>185</v>
      </c>
      <c r="R13" s="438"/>
      <c r="S13" s="438"/>
      <c r="T13" s="449"/>
      <c r="U13" s="437" t="s">
        <v>186</v>
      </c>
      <c r="V13" s="438"/>
      <c r="W13" s="438"/>
      <c r="X13" s="439"/>
      <c r="Y13" s="504" t="s">
        <v>162</v>
      </c>
      <c r="Z13" s="504"/>
      <c r="AA13" s="504"/>
      <c r="AB13" s="504"/>
      <c r="AC13" s="504"/>
      <c r="AD13" s="504"/>
      <c r="AE13" s="504"/>
      <c r="AF13" s="107" t="s">
        <v>85</v>
      </c>
    </row>
    <row r="14" spans="1:32" ht="30" customHeight="1">
      <c r="A14" s="25">
        <v>10</v>
      </c>
      <c r="B14" s="114" t="s">
        <v>170</v>
      </c>
      <c r="C14" s="96" t="s">
        <v>165</v>
      </c>
      <c r="D14" s="374">
        <v>0.46527777777777773</v>
      </c>
      <c r="E14" s="375"/>
      <c r="F14" s="324" t="s">
        <v>178</v>
      </c>
      <c r="G14" s="325"/>
      <c r="H14" s="325"/>
      <c r="I14" s="325"/>
      <c r="J14" s="64"/>
      <c r="K14" s="65" t="s">
        <v>76</v>
      </c>
      <c r="L14" s="66"/>
      <c r="M14" s="264" t="s">
        <v>180</v>
      </c>
      <c r="N14" s="265"/>
      <c r="O14" s="265"/>
      <c r="P14" s="266"/>
      <c r="Q14" s="355" t="str">
        <f>F13</f>
        <v>【７】の敗者</v>
      </c>
      <c r="R14" s="356"/>
      <c r="S14" s="356"/>
      <c r="T14" s="357"/>
      <c r="U14" s="360" t="str">
        <f>M13</f>
        <v>【８】の敗者</v>
      </c>
      <c r="V14" s="356"/>
      <c r="W14" s="356"/>
      <c r="X14" s="361"/>
      <c r="Y14" s="431" t="s">
        <v>162</v>
      </c>
      <c r="Z14" s="431"/>
      <c r="AA14" s="431"/>
      <c r="AB14" s="431"/>
      <c r="AC14" s="431"/>
      <c r="AD14" s="431"/>
      <c r="AE14" s="431"/>
      <c r="AF14" s="25" t="s">
        <v>85</v>
      </c>
    </row>
    <row r="15" spans="1:32" ht="30" customHeight="1">
      <c r="A15" s="25">
        <v>11</v>
      </c>
      <c r="B15" s="114" t="s">
        <v>166</v>
      </c>
      <c r="C15" s="96" t="s">
        <v>165</v>
      </c>
      <c r="D15" s="374">
        <v>0.5347222222222222</v>
      </c>
      <c r="E15" s="375"/>
      <c r="F15" s="324" t="s">
        <v>181</v>
      </c>
      <c r="G15" s="325"/>
      <c r="H15" s="325"/>
      <c r="I15" s="325"/>
      <c r="J15" s="64"/>
      <c r="K15" s="65" t="s">
        <v>25</v>
      </c>
      <c r="L15" s="66"/>
      <c r="M15" s="264" t="s">
        <v>183</v>
      </c>
      <c r="N15" s="265"/>
      <c r="O15" s="265"/>
      <c r="P15" s="266"/>
      <c r="Q15" s="355" t="s">
        <v>187</v>
      </c>
      <c r="R15" s="356"/>
      <c r="S15" s="356"/>
      <c r="T15" s="357"/>
      <c r="U15" s="360" t="s">
        <v>188</v>
      </c>
      <c r="V15" s="356"/>
      <c r="W15" s="356"/>
      <c r="X15" s="361"/>
      <c r="Y15" s="431" t="s">
        <v>162</v>
      </c>
      <c r="Z15" s="431"/>
      <c r="AA15" s="431"/>
      <c r="AB15" s="431"/>
      <c r="AC15" s="431"/>
      <c r="AD15" s="431"/>
      <c r="AE15" s="431"/>
      <c r="AF15" s="25" t="s">
        <v>85</v>
      </c>
    </row>
    <row r="16" spans="1:32" ht="30" customHeight="1" thickBot="1">
      <c r="A16" s="7">
        <v>12</v>
      </c>
      <c r="B16" s="115" t="s">
        <v>168</v>
      </c>
      <c r="C16" s="91" t="s">
        <v>165</v>
      </c>
      <c r="D16" s="286">
        <v>0.6041666666666666</v>
      </c>
      <c r="E16" s="287"/>
      <c r="F16" s="450" t="s">
        <v>182</v>
      </c>
      <c r="G16" s="451"/>
      <c r="H16" s="451"/>
      <c r="I16" s="451"/>
      <c r="J16" s="77"/>
      <c r="K16" s="78" t="s">
        <v>76</v>
      </c>
      <c r="L16" s="79"/>
      <c r="M16" s="454" t="s">
        <v>184</v>
      </c>
      <c r="N16" s="455"/>
      <c r="O16" s="455"/>
      <c r="P16" s="456"/>
      <c r="Q16" s="220" t="s">
        <v>181</v>
      </c>
      <c r="R16" s="389"/>
      <c r="S16" s="389"/>
      <c r="T16" s="457"/>
      <c r="U16" s="435" t="s">
        <v>183</v>
      </c>
      <c r="V16" s="389"/>
      <c r="W16" s="389"/>
      <c r="X16" s="230"/>
      <c r="Y16" s="492" t="s">
        <v>162</v>
      </c>
      <c r="Z16" s="492"/>
      <c r="AA16" s="492"/>
      <c r="AB16" s="492"/>
      <c r="AC16" s="492"/>
      <c r="AD16" s="492"/>
      <c r="AE16" s="492"/>
      <c r="AF16" s="7" t="s">
        <v>85</v>
      </c>
    </row>
    <row r="17" spans="1:32" ht="30" customHeight="1">
      <c r="A17" s="153">
        <v>13</v>
      </c>
      <c r="B17" s="154" t="s">
        <v>120</v>
      </c>
      <c r="C17" s="155" t="s">
        <v>203</v>
      </c>
      <c r="D17" s="465">
        <v>0.4583333333333333</v>
      </c>
      <c r="E17" s="466"/>
      <c r="F17" s="467" t="s">
        <v>88</v>
      </c>
      <c r="G17" s="468"/>
      <c r="H17" s="468"/>
      <c r="I17" s="469"/>
      <c r="J17" s="156"/>
      <c r="K17" s="157" t="s">
        <v>76</v>
      </c>
      <c r="L17" s="158"/>
      <c r="M17" s="469" t="s">
        <v>104</v>
      </c>
      <c r="N17" s="489"/>
      <c r="O17" s="489"/>
      <c r="P17" s="490"/>
      <c r="Q17" s="486" t="s">
        <v>105</v>
      </c>
      <c r="R17" s="484"/>
      <c r="S17" s="484"/>
      <c r="T17" s="491"/>
      <c r="U17" s="483" t="s">
        <v>106</v>
      </c>
      <c r="V17" s="484"/>
      <c r="W17" s="484"/>
      <c r="X17" s="485"/>
      <c r="Y17" s="486" t="s">
        <v>204</v>
      </c>
      <c r="Z17" s="484"/>
      <c r="AA17" s="484"/>
      <c r="AB17" s="484"/>
      <c r="AC17" s="484"/>
      <c r="AD17" s="484"/>
      <c r="AE17" s="485"/>
      <c r="AF17" s="153" t="s">
        <v>87</v>
      </c>
    </row>
    <row r="18" spans="1:32" ht="30" customHeight="1" thickBot="1">
      <c r="A18" s="7">
        <v>14</v>
      </c>
      <c r="B18" s="115" t="s">
        <v>121</v>
      </c>
      <c r="C18" s="91" t="s">
        <v>203</v>
      </c>
      <c r="D18" s="286">
        <v>0.5416666666666666</v>
      </c>
      <c r="E18" s="287"/>
      <c r="F18" s="450" t="s">
        <v>89</v>
      </c>
      <c r="G18" s="451"/>
      <c r="H18" s="451"/>
      <c r="I18" s="454"/>
      <c r="J18" s="77"/>
      <c r="K18" s="78" t="s">
        <v>76</v>
      </c>
      <c r="L18" s="79"/>
      <c r="M18" s="454" t="s">
        <v>90</v>
      </c>
      <c r="N18" s="455"/>
      <c r="O18" s="455"/>
      <c r="P18" s="456"/>
      <c r="Q18" s="220" t="s">
        <v>107</v>
      </c>
      <c r="R18" s="389"/>
      <c r="S18" s="389"/>
      <c r="T18" s="457"/>
      <c r="U18" s="435" t="s">
        <v>108</v>
      </c>
      <c r="V18" s="389"/>
      <c r="W18" s="389"/>
      <c r="X18" s="230"/>
      <c r="Y18" s="220" t="s">
        <v>204</v>
      </c>
      <c r="Z18" s="389"/>
      <c r="AA18" s="389"/>
      <c r="AB18" s="389"/>
      <c r="AC18" s="389"/>
      <c r="AD18" s="389"/>
      <c r="AE18" s="230"/>
      <c r="AF18" s="7" t="s">
        <v>87</v>
      </c>
    </row>
    <row r="19" spans="1:32" ht="30" customHeight="1" thickTop="1">
      <c r="A19" s="107">
        <v>15</v>
      </c>
      <c r="B19" s="116" t="s">
        <v>122</v>
      </c>
      <c r="C19" s="108" t="s">
        <v>161</v>
      </c>
      <c r="D19" s="481">
        <v>0.4583333333333333</v>
      </c>
      <c r="E19" s="482"/>
      <c r="F19" s="443" t="s">
        <v>91</v>
      </c>
      <c r="G19" s="444"/>
      <c r="H19" s="444"/>
      <c r="I19" s="445"/>
      <c r="J19" s="109"/>
      <c r="K19" s="110" t="s">
        <v>76</v>
      </c>
      <c r="L19" s="111"/>
      <c r="M19" s="445" t="s">
        <v>92</v>
      </c>
      <c r="N19" s="446"/>
      <c r="O19" s="446"/>
      <c r="P19" s="447"/>
      <c r="Q19" s="448" t="s">
        <v>109</v>
      </c>
      <c r="R19" s="438"/>
      <c r="S19" s="438"/>
      <c r="T19" s="449"/>
      <c r="U19" s="437" t="s">
        <v>110</v>
      </c>
      <c r="V19" s="438"/>
      <c r="W19" s="438"/>
      <c r="X19" s="439"/>
      <c r="Y19" s="448" t="s">
        <v>204</v>
      </c>
      <c r="Z19" s="438"/>
      <c r="AA19" s="438"/>
      <c r="AB19" s="438"/>
      <c r="AC19" s="438"/>
      <c r="AD19" s="438"/>
      <c r="AE19" s="439"/>
      <c r="AF19" s="107" t="s">
        <v>87</v>
      </c>
    </row>
    <row r="20" spans="1:32" ht="30" customHeight="1" thickBot="1">
      <c r="A20" s="7">
        <v>16</v>
      </c>
      <c r="B20" s="115" t="s">
        <v>123</v>
      </c>
      <c r="C20" s="91" t="s">
        <v>161</v>
      </c>
      <c r="D20" s="286">
        <v>0.5416666666666666</v>
      </c>
      <c r="E20" s="287"/>
      <c r="F20" s="450" t="s">
        <v>93</v>
      </c>
      <c r="G20" s="451"/>
      <c r="H20" s="451"/>
      <c r="I20" s="454"/>
      <c r="J20" s="77"/>
      <c r="K20" s="78" t="s">
        <v>76</v>
      </c>
      <c r="L20" s="79"/>
      <c r="M20" s="454" t="s">
        <v>94</v>
      </c>
      <c r="N20" s="455"/>
      <c r="O20" s="455"/>
      <c r="P20" s="456"/>
      <c r="Q20" s="220" t="s">
        <v>111</v>
      </c>
      <c r="R20" s="389"/>
      <c r="S20" s="389"/>
      <c r="T20" s="457"/>
      <c r="U20" s="435" t="s">
        <v>112</v>
      </c>
      <c r="V20" s="389"/>
      <c r="W20" s="389"/>
      <c r="X20" s="230"/>
      <c r="Y20" s="462" t="s">
        <v>204</v>
      </c>
      <c r="Z20" s="463"/>
      <c r="AA20" s="463"/>
      <c r="AB20" s="463"/>
      <c r="AC20" s="463"/>
      <c r="AD20" s="463"/>
      <c r="AE20" s="464"/>
      <c r="AF20" s="7" t="s">
        <v>87</v>
      </c>
    </row>
    <row r="21" spans="1:32" ht="30" customHeight="1" thickTop="1">
      <c r="A21" s="107">
        <v>17</v>
      </c>
      <c r="B21" s="116" t="s">
        <v>190</v>
      </c>
      <c r="C21" s="108" t="s">
        <v>164</v>
      </c>
      <c r="D21" s="481">
        <v>0.5416666666666666</v>
      </c>
      <c r="E21" s="482"/>
      <c r="F21" s="443" t="s">
        <v>197</v>
      </c>
      <c r="G21" s="444"/>
      <c r="H21" s="444"/>
      <c r="I21" s="445"/>
      <c r="J21" s="109"/>
      <c r="K21" s="110" t="s">
        <v>25</v>
      </c>
      <c r="L21" s="111"/>
      <c r="M21" s="472" t="s">
        <v>198</v>
      </c>
      <c r="N21" s="444"/>
      <c r="O21" s="444"/>
      <c r="P21" s="473"/>
      <c r="Q21" s="443" t="s">
        <v>196</v>
      </c>
      <c r="R21" s="444"/>
      <c r="S21" s="444"/>
      <c r="T21" s="445"/>
      <c r="U21" s="472" t="s">
        <v>199</v>
      </c>
      <c r="V21" s="444"/>
      <c r="W21" s="444"/>
      <c r="X21" s="473"/>
      <c r="Y21" s="448" t="s">
        <v>189</v>
      </c>
      <c r="Z21" s="438"/>
      <c r="AA21" s="438"/>
      <c r="AB21" s="438"/>
      <c r="AC21" s="438"/>
      <c r="AD21" s="438"/>
      <c r="AE21" s="439"/>
      <c r="AF21" s="107" t="s">
        <v>87</v>
      </c>
    </row>
    <row r="22" spans="1:32" ht="30" customHeight="1">
      <c r="A22" s="25">
        <v>18</v>
      </c>
      <c r="B22" s="114" t="s">
        <v>191</v>
      </c>
      <c r="C22" s="96" t="s">
        <v>164</v>
      </c>
      <c r="D22" s="374">
        <v>0.611111111111111</v>
      </c>
      <c r="E22" s="375"/>
      <c r="F22" s="324" t="s">
        <v>196</v>
      </c>
      <c r="G22" s="325"/>
      <c r="H22" s="325"/>
      <c r="I22" s="264"/>
      <c r="J22" s="64"/>
      <c r="K22" s="65" t="s">
        <v>25</v>
      </c>
      <c r="L22" s="66"/>
      <c r="M22" s="470" t="s">
        <v>199</v>
      </c>
      <c r="N22" s="325"/>
      <c r="O22" s="325"/>
      <c r="P22" s="471"/>
      <c r="Q22" s="324" t="s">
        <v>197</v>
      </c>
      <c r="R22" s="325"/>
      <c r="S22" s="325"/>
      <c r="T22" s="264"/>
      <c r="U22" s="470" t="s">
        <v>198</v>
      </c>
      <c r="V22" s="325"/>
      <c r="W22" s="325"/>
      <c r="X22" s="471"/>
      <c r="Y22" s="355" t="s">
        <v>189</v>
      </c>
      <c r="Z22" s="356"/>
      <c r="AA22" s="356"/>
      <c r="AB22" s="356"/>
      <c r="AC22" s="356"/>
      <c r="AD22" s="356"/>
      <c r="AE22" s="361"/>
      <c r="AF22" s="25" t="s">
        <v>87</v>
      </c>
    </row>
    <row r="23" spans="1:32" ht="30" customHeight="1">
      <c r="A23" s="25">
        <v>19</v>
      </c>
      <c r="B23" s="114" t="s">
        <v>192</v>
      </c>
      <c r="C23" s="96" t="s">
        <v>164</v>
      </c>
      <c r="D23" s="374">
        <v>0.5416666666666666</v>
      </c>
      <c r="E23" s="375"/>
      <c r="F23" s="324" t="s">
        <v>195</v>
      </c>
      <c r="G23" s="325"/>
      <c r="H23" s="325"/>
      <c r="I23" s="264"/>
      <c r="J23" s="64"/>
      <c r="K23" s="65" t="s">
        <v>25</v>
      </c>
      <c r="L23" s="66"/>
      <c r="M23" s="470" t="s">
        <v>201</v>
      </c>
      <c r="N23" s="325"/>
      <c r="O23" s="325"/>
      <c r="P23" s="471"/>
      <c r="Q23" s="355" t="s">
        <v>217</v>
      </c>
      <c r="R23" s="356"/>
      <c r="S23" s="356"/>
      <c r="T23" s="357"/>
      <c r="U23" s="360" t="s">
        <v>218</v>
      </c>
      <c r="V23" s="356"/>
      <c r="W23" s="356"/>
      <c r="X23" s="361"/>
      <c r="Y23" s="355" t="s">
        <v>189</v>
      </c>
      <c r="Z23" s="356"/>
      <c r="AA23" s="356"/>
      <c r="AB23" s="356"/>
      <c r="AC23" s="356"/>
      <c r="AD23" s="356"/>
      <c r="AE23" s="361"/>
      <c r="AF23" s="25" t="s">
        <v>87</v>
      </c>
    </row>
    <row r="24" spans="1:32" ht="30" customHeight="1" thickBot="1">
      <c r="A24" s="92">
        <v>20</v>
      </c>
      <c r="B24" s="117" t="s">
        <v>193</v>
      </c>
      <c r="C24" s="91" t="s">
        <v>164</v>
      </c>
      <c r="D24" s="513">
        <v>0.611111111111111</v>
      </c>
      <c r="E24" s="514"/>
      <c r="F24" s="511" t="s">
        <v>200</v>
      </c>
      <c r="G24" s="476"/>
      <c r="H24" s="476"/>
      <c r="I24" s="512"/>
      <c r="J24" s="93"/>
      <c r="K24" s="94" t="s">
        <v>25</v>
      </c>
      <c r="L24" s="95"/>
      <c r="M24" s="475" t="s">
        <v>202</v>
      </c>
      <c r="N24" s="476"/>
      <c r="O24" s="476"/>
      <c r="P24" s="477"/>
      <c r="Q24" s="462" t="s">
        <v>195</v>
      </c>
      <c r="R24" s="463"/>
      <c r="S24" s="463"/>
      <c r="T24" s="474"/>
      <c r="U24" s="488" t="s">
        <v>201</v>
      </c>
      <c r="V24" s="463"/>
      <c r="W24" s="463"/>
      <c r="X24" s="464"/>
      <c r="Y24" s="462" t="s">
        <v>189</v>
      </c>
      <c r="Z24" s="463"/>
      <c r="AA24" s="463"/>
      <c r="AB24" s="463"/>
      <c r="AC24" s="463"/>
      <c r="AD24" s="463"/>
      <c r="AE24" s="464"/>
      <c r="AF24" s="92" t="s">
        <v>87</v>
      </c>
    </row>
    <row r="25" spans="1:32" ht="30" customHeight="1" thickTop="1">
      <c r="A25" s="107">
        <v>21</v>
      </c>
      <c r="B25" s="116" t="s">
        <v>124</v>
      </c>
      <c r="C25" s="148" t="s">
        <v>165</v>
      </c>
      <c r="D25" s="481">
        <v>0.3958333333333333</v>
      </c>
      <c r="E25" s="482"/>
      <c r="F25" s="443" t="s">
        <v>205</v>
      </c>
      <c r="G25" s="444"/>
      <c r="H25" s="444"/>
      <c r="I25" s="445"/>
      <c r="J25" s="109"/>
      <c r="K25" s="110"/>
      <c r="L25" s="111"/>
      <c r="M25" s="472" t="s">
        <v>209</v>
      </c>
      <c r="N25" s="444"/>
      <c r="O25" s="444"/>
      <c r="P25" s="473"/>
      <c r="Q25" s="448" t="s">
        <v>213</v>
      </c>
      <c r="R25" s="438"/>
      <c r="S25" s="438"/>
      <c r="T25" s="449"/>
      <c r="U25" s="437" t="s">
        <v>215</v>
      </c>
      <c r="V25" s="438"/>
      <c r="W25" s="438"/>
      <c r="X25" s="439"/>
      <c r="Y25" s="478" t="s">
        <v>194</v>
      </c>
      <c r="Z25" s="479"/>
      <c r="AA25" s="479"/>
      <c r="AB25" s="479"/>
      <c r="AC25" s="479"/>
      <c r="AD25" s="479"/>
      <c r="AE25" s="480"/>
      <c r="AF25" s="107" t="s">
        <v>87</v>
      </c>
    </row>
    <row r="26" spans="1:32" ht="30" customHeight="1">
      <c r="A26" s="25">
        <v>22</v>
      </c>
      <c r="B26" s="114" t="s">
        <v>125</v>
      </c>
      <c r="C26" s="96" t="s">
        <v>165</v>
      </c>
      <c r="D26" s="374">
        <v>0.46527777777777773</v>
      </c>
      <c r="E26" s="375"/>
      <c r="F26" s="324" t="s">
        <v>206</v>
      </c>
      <c r="G26" s="325"/>
      <c r="H26" s="325"/>
      <c r="I26" s="264"/>
      <c r="J26" s="64"/>
      <c r="K26" s="65" t="s">
        <v>25</v>
      </c>
      <c r="L26" s="66"/>
      <c r="M26" s="470" t="s">
        <v>210</v>
      </c>
      <c r="N26" s="325"/>
      <c r="O26" s="325"/>
      <c r="P26" s="471"/>
      <c r="Q26" s="355" t="s">
        <v>205</v>
      </c>
      <c r="R26" s="356"/>
      <c r="S26" s="356"/>
      <c r="T26" s="357"/>
      <c r="U26" s="360" t="s">
        <v>209</v>
      </c>
      <c r="V26" s="356"/>
      <c r="W26" s="356"/>
      <c r="X26" s="361"/>
      <c r="Y26" s="493" t="s">
        <v>194</v>
      </c>
      <c r="Z26" s="494"/>
      <c r="AA26" s="494"/>
      <c r="AB26" s="494"/>
      <c r="AC26" s="494"/>
      <c r="AD26" s="494"/>
      <c r="AE26" s="495"/>
      <c r="AF26" s="25" t="s">
        <v>87</v>
      </c>
    </row>
    <row r="27" spans="1:32" ht="30" customHeight="1">
      <c r="A27" s="25">
        <v>23</v>
      </c>
      <c r="B27" s="114" t="s">
        <v>126</v>
      </c>
      <c r="C27" s="96" t="s">
        <v>165</v>
      </c>
      <c r="D27" s="374">
        <v>0.5347222222222222</v>
      </c>
      <c r="E27" s="375"/>
      <c r="F27" s="324" t="s">
        <v>207</v>
      </c>
      <c r="G27" s="325"/>
      <c r="H27" s="325"/>
      <c r="I27" s="325"/>
      <c r="J27" s="64"/>
      <c r="K27" s="65" t="s">
        <v>25</v>
      </c>
      <c r="L27" s="66"/>
      <c r="M27" s="264" t="s">
        <v>211</v>
      </c>
      <c r="N27" s="265"/>
      <c r="O27" s="265"/>
      <c r="P27" s="266"/>
      <c r="Q27" s="355" t="s">
        <v>214</v>
      </c>
      <c r="R27" s="356"/>
      <c r="S27" s="356"/>
      <c r="T27" s="357"/>
      <c r="U27" s="360" t="s">
        <v>216</v>
      </c>
      <c r="V27" s="356"/>
      <c r="W27" s="356"/>
      <c r="X27" s="361"/>
      <c r="Y27" s="493" t="s">
        <v>194</v>
      </c>
      <c r="Z27" s="494"/>
      <c r="AA27" s="494"/>
      <c r="AB27" s="494"/>
      <c r="AC27" s="494"/>
      <c r="AD27" s="494"/>
      <c r="AE27" s="495"/>
      <c r="AF27" s="25" t="s">
        <v>87</v>
      </c>
    </row>
    <row r="28" spans="1:32" ht="30" customHeight="1" thickBot="1">
      <c r="A28" s="159">
        <v>24</v>
      </c>
      <c r="B28" s="160" t="s">
        <v>127</v>
      </c>
      <c r="C28" s="161" t="s">
        <v>165</v>
      </c>
      <c r="D28" s="460">
        <v>0.6041666666666666</v>
      </c>
      <c r="E28" s="461"/>
      <c r="F28" s="509" t="s">
        <v>208</v>
      </c>
      <c r="G28" s="510"/>
      <c r="H28" s="510"/>
      <c r="I28" s="510"/>
      <c r="J28" s="162"/>
      <c r="K28" s="163" t="s">
        <v>25</v>
      </c>
      <c r="L28" s="164"/>
      <c r="M28" s="506" t="s">
        <v>212</v>
      </c>
      <c r="N28" s="507"/>
      <c r="O28" s="507"/>
      <c r="P28" s="508"/>
      <c r="Q28" s="496" t="s">
        <v>207</v>
      </c>
      <c r="R28" s="497"/>
      <c r="S28" s="497"/>
      <c r="T28" s="498"/>
      <c r="U28" s="500" t="s">
        <v>211</v>
      </c>
      <c r="V28" s="497"/>
      <c r="W28" s="497"/>
      <c r="X28" s="499"/>
      <c r="Y28" s="496" t="s">
        <v>194</v>
      </c>
      <c r="Z28" s="497"/>
      <c r="AA28" s="497"/>
      <c r="AB28" s="497"/>
      <c r="AC28" s="497"/>
      <c r="AD28" s="497"/>
      <c r="AE28" s="499"/>
      <c r="AF28" s="159" t="s">
        <v>87</v>
      </c>
    </row>
    <row r="29" spans="1:32" ht="30" customHeight="1">
      <c r="A29" s="191">
        <v>25</v>
      </c>
      <c r="B29" s="192" t="s">
        <v>128</v>
      </c>
      <c r="C29" s="193" t="s">
        <v>290</v>
      </c>
      <c r="D29" s="458">
        <v>0.375</v>
      </c>
      <c r="E29" s="459"/>
      <c r="F29" s="317" t="s">
        <v>113</v>
      </c>
      <c r="G29" s="318"/>
      <c r="H29" s="318"/>
      <c r="I29" s="318"/>
      <c r="J29" s="194"/>
      <c r="K29" s="195" t="s">
        <v>76</v>
      </c>
      <c r="L29" s="196"/>
      <c r="M29" s="227" t="s">
        <v>114</v>
      </c>
      <c r="N29" s="228"/>
      <c r="O29" s="228"/>
      <c r="P29" s="229"/>
      <c r="Q29" s="231" t="s">
        <v>292</v>
      </c>
      <c r="R29" s="390"/>
      <c r="S29" s="390"/>
      <c r="T29" s="487"/>
      <c r="U29" s="502" t="s">
        <v>296</v>
      </c>
      <c r="V29" s="390"/>
      <c r="W29" s="390"/>
      <c r="X29" s="232"/>
      <c r="Y29" s="503" t="s">
        <v>291</v>
      </c>
      <c r="Z29" s="503"/>
      <c r="AA29" s="503"/>
      <c r="AB29" s="503"/>
      <c r="AC29" s="503"/>
      <c r="AD29" s="503"/>
      <c r="AE29" s="503"/>
      <c r="AF29" s="191" t="s">
        <v>115</v>
      </c>
    </row>
    <row r="30" spans="1:32" ht="30" customHeight="1">
      <c r="A30" s="197">
        <v>26</v>
      </c>
      <c r="B30" s="198" t="s">
        <v>274</v>
      </c>
      <c r="C30" s="199" t="s">
        <v>290</v>
      </c>
      <c r="D30" s="452">
        <v>0.4583333333333333</v>
      </c>
      <c r="E30" s="453"/>
      <c r="F30" s="450" t="s">
        <v>281</v>
      </c>
      <c r="G30" s="451"/>
      <c r="H30" s="451"/>
      <c r="I30" s="451"/>
      <c r="J30" s="77"/>
      <c r="K30" s="78" t="s">
        <v>76</v>
      </c>
      <c r="L30" s="79"/>
      <c r="M30" s="454" t="s">
        <v>280</v>
      </c>
      <c r="N30" s="455"/>
      <c r="O30" s="455"/>
      <c r="P30" s="456"/>
      <c r="Q30" s="220" t="s">
        <v>297</v>
      </c>
      <c r="R30" s="389"/>
      <c r="S30" s="389"/>
      <c r="T30" s="457"/>
      <c r="U30" s="435" t="s">
        <v>297</v>
      </c>
      <c r="V30" s="389"/>
      <c r="W30" s="389"/>
      <c r="X30" s="230"/>
      <c r="Y30" s="492" t="s">
        <v>291</v>
      </c>
      <c r="Z30" s="492"/>
      <c r="AA30" s="492"/>
      <c r="AB30" s="492"/>
      <c r="AC30" s="492"/>
      <c r="AD30" s="492"/>
      <c r="AE30" s="492"/>
      <c r="AF30" s="197" t="s">
        <v>115</v>
      </c>
    </row>
    <row r="31" spans="1:32" ht="30" customHeight="1">
      <c r="A31" s="190">
        <v>27</v>
      </c>
      <c r="B31" s="200" t="s">
        <v>275</v>
      </c>
      <c r="C31" s="201" t="s">
        <v>290</v>
      </c>
      <c r="D31" s="432">
        <v>0.5208333333333334</v>
      </c>
      <c r="E31" s="433"/>
      <c r="F31" s="324" t="s">
        <v>282</v>
      </c>
      <c r="G31" s="325"/>
      <c r="H31" s="325"/>
      <c r="I31" s="325"/>
      <c r="J31" s="64"/>
      <c r="K31" s="65" t="s">
        <v>25</v>
      </c>
      <c r="L31" s="66"/>
      <c r="M31" s="264" t="s">
        <v>283</v>
      </c>
      <c r="N31" s="265"/>
      <c r="O31" s="265"/>
      <c r="P31" s="266"/>
      <c r="Q31" s="355" t="s">
        <v>297</v>
      </c>
      <c r="R31" s="356"/>
      <c r="S31" s="356"/>
      <c r="T31" s="357"/>
      <c r="U31" s="360" t="s">
        <v>297</v>
      </c>
      <c r="V31" s="356"/>
      <c r="W31" s="356"/>
      <c r="X31" s="361"/>
      <c r="Y31" s="501" t="s">
        <v>291</v>
      </c>
      <c r="Z31" s="501"/>
      <c r="AA31" s="501"/>
      <c r="AB31" s="501"/>
      <c r="AC31" s="501"/>
      <c r="AD31" s="501"/>
      <c r="AE31" s="501"/>
      <c r="AF31" s="190" t="s">
        <v>115</v>
      </c>
    </row>
    <row r="32" spans="1:32" ht="30" customHeight="1" thickBot="1">
      <c r="A32" s="197">
        <v>28</v>
      </c>
      <c r="B32" s="198" t="s">
        <v>276</v>
      </c>
      <c r="C32" s="199" t="s">
        <v>290</v>
      </c>
      <c r="D32" s="452">
        <v>0.6041666666666666</v>
      </c>
      <c r="E32" s="453"/>
      <c r="F32" s="450" t="s">
        <v>280</v>
      </c>
      <c r="G32" s="451"/>
      <c r="H32" s="451"/>
      <c r="I32" s="451"/>
      <c r="J32" s="77"/>
      <c r="K32" s="78"/>
      <c r="L32" s="79"/>
      <c r="M32" s="454" t="s">
        <v>284</v>
      </c>
      <c r="N32" s="455"/>
      <c r="O32" s="455"/>
      <c r="P32" s="456"/>
      <c r="Q32" s="220" t="s">
        <v>297</v>
      </c>
      <c r="R32" s="389"/>
      <c r="S32" s="389"/>
      <c r="T32" s="457"/>
      <c r="U32" s="435" t="s">
        <v>297</v>
      </c>
      <c r="V32" s="389"/>
      <c r="W32" s="389"/>
      <c r="X32" s="230"/>
      <c r="Y32" s="492" t="s">
        <v>291</v>
      </c>
      <c r="Z32" s="492"/>
      <c r="AA32" s="492"/>
      <c r="AB32" s="492"/>
      <c r="AC32" s="492"/>
      <c r="AD32" s="492"/>
      <c r="AE32" s="492"/>
      <c r="AF32" s="197" t="s">
        <v>115</v>
      </c>
    </row>
    <row r="33" spans="1:32" ht="30" customHeight="1" thickTop="1">
      <c r="A33" s="202">
        <v>29</v>
      </c>
      <c r="B33" s="203" t="s">
        <v>277</v>
      </c>
      <c r="C33" s="204" t="s">
        <v>165</v>
      </c>
      <c r="D33" s="441">
        <v>0.4166666666666667</v>
      </c>
      <c r="E33" s="442"/>
      <c r="F33" s="443" t="s">
        <v>113</v>
      </c>
      <c r="G33" s="444"/>
      <c r="H33" s="444"/>
      <c r="I33" s="444"/>
      <c r="J33" s="109"/>
      <c r="K33" s="110" t="s">
        <v>25</v>
      </c>
      <c r="L33" s="111"/>
      <c r="M33" s="445" t="s">
        <v>285</v>
      </c>
      <c r="N33" s="446"/>
      <c r="O33" s="446"/>
      <c r="P33" s="447"/>
      <c r="Q33" s="448" t="s">
        <v>292</v>
      </c>
      <c r="R33" s="438"/>
      <c r="S33" s="438"/>
      <c r="T33" s="449"/>
      <c r="U33" s="437" t="s">
        <v>296</v>
      </c>
      <c r="V33" s="438"/>
      <c r="W33" s="438"/>
      <c r="X33" s="439"/>
      <c r="Y33" s="440" t="s">
        <v>291</v>
      </c>
      <c r="Z33" s="440"/>
      <c r="AA33" s="440"/>
      <c r="AB33" s="440"/>
      <c r="AC33" s="440"/>
      <c r="AD33" s="440"/>
      <c r="AE33" s="440"/>
      <c r="AF33" s="202" t="s">
        <v>115</v>
      </c>
    </row>
    <row r="34" spans="1:32" ht="30" customHeight="1">
      <c r="A34" s="190">
        <v>30</v>
      </c>
      <c r="B34" s="200" t="s">
        <v>278</v>
      </c>
      <c r="C34" s="193" t="s">
        <v>165</v>
      </c>
      <c r="D34" s="432">
        <v>0.5</v>
      </c>
      <c r="E34" s="433"/>
      <c r="F34" s="324" t="s">
        <v>281</v>
      </c>
      <c r="G34" s="325"/>
      <c r="H34" s="325"/>
      <c r="I34" s="325"/>
      <c r="J34" s="64"/>
      <c r="K34" s="65" t="s">
        <v>25</v>
      </c>
      <c r="L34" s="66"/>
      <c r="M34" s="264" t="s">
        <v>286</v>
      </c>
      <c r="N34" s="265"/>
      <c r="O34" s="265"/>
      <c r="P34" s="266"/>
      <c r="Q34" s="355" t="s">
        <v>297</v>
      </c>
      <c r="R34" s="356"/>
      <c r="S34" s="356"/>
      <c r="T34" s="357"/>
      <c r="U34" s="360" t="s">
        <v>297</v>
      </c>
      <c r="V34" s="356"/>
      <c r="W34" s="356"/>
      <c r="X34" s="361"/>
      <c r="Y34" s="431" t="s">
        <v>291</v>
      </c>
      <c r="Z34" s="431"/>
      <c r="AA34" s="431"/>
      <c r="AB34" s="431"/>
      <c r="AC34" s="431"/>
      <c r="AD34" s="431"/>
      <c r="AE34" s="431"/>
      <c r="AF34" s="190" t="s">
        <v>115</v>
      </c>
    </row>
    <row r="35" spans="1:32" ht="30" customHeight="1" thickBot="1">
      <c r="A35" s="197">
        <v>30</v>
      </c>
      <c r="B35" s="198" t="s">
        <v>294</v>
      </c>
      <c r="C35" s="205" t="s">
        <v>165</v>
      </c>
      <c r="D35" s="452">
        <v>0.5833333333333334</v>
      </c>
      <c r="E35" s="453"/>
      <c r="F35" s="450" t="s">
        <v>287</v>
      </c>
      <c r="G35" s="451"/>
      <c r="H35" s="451"/>
      <c r="I35" s="451"/>
      <c r="J35" s="77"/>
      <c r="K35" s="78" t="s">
        <v>25</v>
      </c>
      <c r="L35" s="79"/>
      <c r="M35" s="454" t="s">
        <v>292</v>
      </c>
      <c r="N35" s="455"/>
      <c r="O35" s="455"/>
      <c r="P35" s="456"/>
      <c r="Q35" s="220" t="s">
        <v>297</v>
      </c>
      <c r="R35" s="389"/>
      <c r="S35" s="389"/>
      <c r="T35" s="457"/>
      <c r="U35" s="435" t="s">
        <v>297</v>
      </c>
      <c r="V35" s="389"/>
      <c r="W35" s="389"/>
      <c r="X35" s="230"/>
      <c r="Y35" s="436" t="s">
        <v>291</v>
      </c>
      <c r="Z35" s="436"/>
      <c r="AA35" s="436"/>
      <c r="AB35" s="436"/>
      <c r="AC35" s="436"/>
      <c r="AD35" s="436"/>
      <c r="AE35" s="436"/>
      <c r="AF35" s="197" t="s">
        <v>115</v>
      </c>
    </row>
    <row r="36" spans="1:32" ht="30" customHeight="1" thickTop="1">
      <c r="A36" s="202">
        <v>30</v>
      </c>
      <c r="B36" s="203" t="s">
        <v>129</v>
      </c>
      <c r="C36" s="204" t="s">
        <v>279</v>
      </c>
      <c r="D36" s="441">
        <v>0.4166666666666667</v>
      </c>
      <c r="E36" s="442"/>
      <c r="F36" s="443" t="s">
        <v>288</v>
      </c>
      <c r="G36" s="444"/>
      <c r="H36" s="444"/>
      <c r="I36" s="444"/>
      <c r="J36" s="109"/>
      <c r="K36" s="110" t="s">
        <v>25</v>
      </c>
      <c r="L36" s="111"/>
      <c r="M36" s="445" t="s">
        <v>285</v>
      </c>
      <c r="N36" s="446"/>
      <c r="O36" s="446"/>
      <c r="P36" s="447"/>
      <c r="Q36" s="448" t="s">
        <v>348</v>
      </c>
      <c r="R36" s="438"/>
      <c r="S36" s="438"/>
      <c r="T36" s="449"/>
      <c r="U36" s="437" t="s">
        <v>280</v>
      </c>
      <c r="V36" s="438"/>
      <c r="W36" s="438"/>
      <c r="X36" s="439"/>
      <c r="Y36" s="440" t="s">
        <v>289</v>
      </c>
      <c r="Z36" s="440"/>
      <c r="AA36" s="440"/>
      <c r="AB36" s="440"/>
      <c r="AC36" s="440"/>
      <c r="AD36" s="440"/>
      <c r="AE36" s="440"/>
      <c r="AF36" s="202" t="s">
        <v>115</v>
      </c>
    </row>
    <row r="37" spans="1:32" ht="30" customHeight="1">
      <c r="A37" s="190">
        <v>30</v>
      </c>
      <c r="B37" s="200" t="s">
        <v>293</v>
      </c>
      <c r="C37" s="193" t="s">
        <v>279</v>
      </c>
      <c r="D37" s="432">
        <v>0.5</v>
      </c>
      <c r="E37" s="433"/>
      <c r="F37" s="324" t="s">
        <v>114</v>
      </c>
      <c r="G37" s="325"/>
      <c r="H37" s="325"/>
      <c r="I37" s="325"/>
      <c r="J37" s="64"/>
      <c r="K37" s="65" t="s">
        <v>25</v>
      </c>
      <c r="L37" s="66"/>
      <c r="M37" s="264" t="s">
        <v>280</v>
      </c>
      <c r="N37" s="265"/>
      <c r="O37" s="265"/>
      <c r="P37" s="266"/>
      <c r="Q37" s="355" t="s">
        <v>297</v>
      </c>
      <c r="R37" s="356"/>
      <c r="S37" s="356"/>
      <c r="T37" s="357"/>
      <c r="U37" s="360" t="s">
        <v>297</v>
      </c>
      <c r="V37" s="356"/>
      <c r="W37" s="356"/>
      <c r="X37" s="361"/>
      <c r="Y37" s="431" t="s">
        <v>289</v>
      </c>
      <c r="Z37" s="431"/>
      <c r="AA37" s="431"/>
      <c r="AB37" s="431"/>
      <c r="AC37" s="431"/>
      <c r="AD37" s="431"/>
      <c r="AE37" s="431"/>
      <c r="AF37" s="190" t="s">
        <v>115</v>
      </c>
    </row>
    <row r="38" spans="1:32" ht="30" customHeight="1">
      <c r="A38" s="190">
        <v>30</v>
      </c>
      <c r="B38" s="200" t="s">
        <v>295</v>
      </c>
      <c r="C38" s="193" t="s">
        <v>279</v>
      </c>
      <c r="D38" s="432">
        <v>0.5833333333333334</v>
      </c>
      <c r="E38" s="433"/>
      <c r="F38" s="324" t="s">
        <v>287</v>
      </c>
      <c r="G38" s="325"/>
      <c r="H38" s="325"/>
      <c r="I38" s="325"/>
      <c r="J38" s="64"/>
      <c r="K38" s="65" t="s">
        <v>25</v>
      </c>
      <c r="L38" s="66"/>
      <c r="M38" s="434" t="s">
        <v>286</v>
      </c>
      <c r="N38" s="265"/>
      <c r="O38" s="265"/>
      <c r="P38" s="266"/>
      <c r="Q38" s="355" t="s">
        <v>297</v>
      </c>
      <c r="R38" s="356"/>
      <c r="S38" s="356"/>
      <c r="T38" s="357"/>
      <c r="U38" s="360" t="s">
        <v>297</v>
      </c>
      <c r="V38" s="356"/>
      <c r="W38" s="356"/>
      <c r="X38" s="361"/>
      <c r="Y38" s="431" t="s">
        <v>289</v>
      </c>
      <c r="Z38" s="431"/>
      <c r="AA38" s="431"/>
      <c r="AB38" s="431"/>
      <c r="AC38" s="431"/>
      <c r="AD38" s="431"/>
      <c r="AE38" s="431"/>
      <c r="AF38" s="190" t="s">
        <v>115</v>
      </c>
    </row>
  </sheetData>
  <sheetProtection/>
  <mergeCells count="210">
    <mergeCell ref="F24:I24"/>
    <mergeCell ref="D24:E24"/>
    <mergeCell ref="D25:E25"/>
    <mergeCell ref="F25:I25"/>
    <mergeCell ref="D21:E21"/>
    <mergeCell ref="D22:E22"/>
    <mergeCell ref="F22:I22"/>
    <mergeCell ref="F21:I21"/>
    <mergeCell ref="F23:I23"/>
    <mergeCell ref="D23:E23"/>
    <mergeCell ref="M8:P8"/>
    <mergeCell ref="Q8:T8"/>
    <mergeCell ref="D8:E8"/>
    <mergeCell ref="F8:I8"/>
    <mergeCell ref="M10:P10"/>
    <mergeCell ref="Q10:T10"/>
    <mergeCell ref="M7:P7"/>
    <mergeCell ref="Q7:T7"/>
    <mergeCell ref="U7:X7"/>
    <mergeCell ref="Y7:AE7"/>
    <mergeCell ref="D7:E7"/>
    <mergeCell ref="F7:I7"/>
    <mergeCell ref="D4:E4"/>
    <mergeCell ref="Y4:AE4"/>
    <mergeCell ref="F4:P4"/>
    <mergeCell ref="Q4:X4"/>
    <mergeCell ref="U6:X6"/>
    <mergeCell ref="Y6:AE6"/>
    <mergeCell ref="D6:E6"/>
    <mergeCell ref="F6:I6"/>
    <mergeCell ref="M6:P6"/>
    <mergeCell ref="Q6:T6"/>
    <mergeCell ref="U5:X5"/>
    <mergeCell ref="Y5:AE5"/>
    <mergeCell ref="D5:E5"/>
    <mergeCell ref="F5:I5"/>
    <mergeCell ref="M5:P5"/>
    <mergeCell ref="Q5:T5"/>
    <mergeCell ref="D9:E9"/>
    <mergeCell ref="F9:I9"/>
    <mergeCell ref="M9:P9"/>
    <mergeCell ref="Q9:T9"/>
    <mergeCell ref="D10:E10"/>
    <mergeCell ref="F10:I10"/>
    <mergeCell ref="U8:X8"/>
    <mergeCell ref="Y8:AE8"/>
    <mergeCell ref="U11:X11"/>
    <mergeCell ref="Y11:AE11"/>
    <mergeCell ref="U9:X9"/>
    <mergeCell ref="Y9:AE9"/>
    <mergeCell ref="U10:X10"/>
    <mergeCell ref="Y10:AE10"/>
    <mergeCell ref="Q13:T13"/>
    <mergeCell ref="D12:E12"/>
    <mergeCell ref="F12:I12"/>
    <mergeCell ref="D13:E13"/>
    <mergeCell ref="F13:I13"/>
    <mergeCell ref="M11:P11"/>
    <mergeCell ref="Q11:T11"/>
    <mergeCell ref="D11:E11"/>
    <mergeCell ref="F11:I11"/>
    <mergeCell ref="Y14:AE14"/>
    <mergeCell ref="U12:X12"/>
    <mergeCell ref="Y12:AE12"/>
    <mergeCell ref="M12:P12"/>
    <mergeCell ref="Q12:T12"/>
    <mergeCell ref="U13:X13"/>
    <mergeCell ref="Y13:AE13"/>
    <mergeCell ref="M14:P14"/>
    <mergeCell ref="Q14:T14"/>
    <mergeCell ref="M13:P13"/>
    <mergeCell ref="Y30:AE30"/>
    <mergeCell ref="U15:X15"/>
    <mergeCell ref="Y15:AE15"/>
    <mergeCell ref="D14:E14"/>
    <mergeCell ref="F14:I14"/>
    <mergeCell ref="D15:E15"/>
    <mergeCell ref="F15:I15"/>
    <mergeCell ref="M15:P15"/>
    <mergeCell ref="Q15:T15"/>
    <mergeCell ref="U14:X14"/>
    <mergeCell ref="U31:X31"/>
    <mergeCell ref="Y32:AE32"/>
    <mergeCell ref="Y27:AE27"/>
    <mergeCell ref="Y28:AE28"/>
    <mergeCell ref="U28:X28"/>
    <mergeCell ref="U27:X27"/>
    <mergeCell ref="Y31:AE31"/>
    <mergeCell ref="U29:X29"/>
    <mergeCell ref="Y29:AE29"/>
    <mergeCell ref="U30:X30"/>
    <mergeCell ref="F31:I31"/>
    <mergeCell ref="M31:P31"/>
    <mergeCell ref="Q28:T28"/>
    <mergeCell ref="Q27:T27"/>
    <mergeCell ref="M30:P30"/>
    <mergeCell ref="Q30:T30"/>
    <mergeCell ref="Q31:T31"/>
    <mergeCell ref="M28:P28"/>
    <mergeCell ref="M27:P27"/>
    <mergeCell ref="F28:I28"/>
    <mergeCell ref="D16:E16"/>
    <mergeCell ref="F16:I16"/>
    <mergeCell ref="M16:P16"/>
    <mergeCell ref="Q16:T16"/>
    <mergeCell ref="U18:X18"/>
    <mergeCell ref="Y18:AE18"/>
    <mergeCell ref="M17:P17"/>
    <mergeCell ref="Q17:T17"/>
    <mergeCell ref="U16:X16"/>
    <mergeCell ref="Y16:AE16"/>
    <mergeCell ref="U17:X17"/>
    <mergeCell ref="Y17:AE17"/>
    <mergeCell ref="U19:X19"/>
    <mergeCell ref="Y19:AE19"/>
    <mergeCell ref="M29:P29"/>
    <mergeCell ref="Q29:T29"/>
    <mergeCell ref="M23:P23"/>
    <mergeCell ref="Q23:T23"/>
    <mergeCell ref="Y24:AE24"/>
    <mergeCell ref="U24:X24"/>
    <mergeCell ref="D18:E18"/>
    <mergeCell ref="F18:I18"/>
    <mergeCell ref="D19:E19"/>
    <mergeCell ref="F19:I19"/>
    <mergeCell ref="M19:P19"/>
    <mergeCell ref="Q19:T19"/>
    <mergeCell ref="M18:P18"/>
    <mergeCell ref="Q18:T18"/>
    <mergeCell ref="U25:X25"/>
    <mergeCell ref="Y25:AE25"/>
    <mergeCell ref="U23:X23"/>
    <mergeCell ref="Y23:AE23"/>
    <mergeCell ref="M26:P26"/>
    <mergeCell ref="Q26:T26"/>
    <mergeCell ref="Y26:AE26"/>
    <mergeCell ref="U26:X26"/>
    <mergeCell ref="M25:P25"/>
    <mergeCell ref="Q25:T25"/>
    <mergeCell ref="Y22:AE22"/>
    <mergeCell ref="Y21:AE21"/>
    <mergeCell ref="U22:X22"/>
    <mergeCell ref="U21:X21"/>
    <mergeCell ref="Q24:T24"/>
    <mergeCell ref="M24:P24"/>
    <mergeCell ref="Q22:T22"/>
    <mergeCell ref="Q21:T21"/>
    <mergeCell ref="M22:P22"/>
    <mergeCell ref="M21:P21"/>
    <mergeCell ref="A1:AE1"/>
    <mergeCell ref="A2:AE2"/>
    <mergeCell ref="D20:E20"/>
    <mergeCell ref="F20:I20"/>
    <mergeCell ref="M20:P20"/>
    <mergeCell ref="Q20:T20"/>
    <mergeCell ref="U20:X20"/>
    <mergeCell ref="Y20:AE20"/>
    <mergeCell ref="D17:E17"/>
    <mergeCell ref="F17:I17"/>
    <mergeCell ref="D30:E30"/>
    <mergeCell ref="F30:I30"/>
    <mergeCell ref="D26:E26"/>
    <mergeCell ref="F26:I26"/>
    <mergeCell ref="D29:E29"/>
    <mergeCell ref="F29:I29"/>
    <mergeCell ref="D28:E28"/>
    <mergeCell ref="D27:E27"/>
    <mergeCell ref="F27:I27"/>
    <mergeCell ref="D31:E31"/>
    <mergeCell ref="U33:X33"/>
    <mergeCell ref="M32:P32"/>
    <mergeCell ref="Y33:AE33"/>
    <mergeCell ref="D33:E33"/>
    <mergeCell ref="F33:I33"/>
    <mergeCell ref="M33:P33"/>
    <mergeCell ref="Q33:T33"/>
    <mergeCell ref="Q32:T32"/>
    <mergeCell ref="D32:E32"/>
    <mergeCell ref="U34:X34"/>
    <mergeCell ref="Y34:AE34"/>
    <mergeCell ref="D34:E34"/>
    <mergeCell ref="F34:I34"/>
    <mergeCell ref="M34:P34"/>
    <mergeCell ref="Q34:T34"/>
    <mergeCell ref="D36:E36"/>
    <mergeCell ref="F36:I36"/>
    <mergeCell ref="M36:P36"/>
    <mergeCell ref="Q36:T36"/>
    <mergeCell ref="F32:I32"/>
    <mergeCell ref="U32:X32"/>
    <mergeCell ref="D35:E35"/>
    <mergeCell ref="F35:I35"/>
    <mergeCell ref="M35:P35"/>
    <mergeCell ref="Q35:T35"/>
    <mergeCell ref="U35:X35"/>
    <mergeCell ref="Y35:AE35"/>
    <mergeCell ref="U36:X36"/>
    <mergeCell ref="Y36:AE36"/>
    <mergeCell ref="U37:X37"/>
    <mergeCell ref="Y37:AE37"/>
    <mergeCell ref="U38:X38"/>
    <mergeCell ref="Y38:AE38"/>
    <mergeCell ref="D37:E37"/>
    <mergeCell ref="F37:I37"/>
    <mergeCell ref="D38:E38"/>
    <mergeCell ref="F38:I38"/>
    <mergeCell ref="M38:P38"/>
    <mergeCell ref="Q38:T38"/>
    <mergeCell ref="M37:P37"/>
    <mergeCell ref="Q37:T37"/>
  </mergeCells>
  <printOptions/>
  <pageMargins left="0.7" right="0.7" top="0.75" bottom="0.75" header="0.3" footer="0.3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9.25390625" style="60" bestFit="1" customWidth="1"/>
    <col min="2" max="2" width="10.25390625" style="60" customWidth="1"/>
    <col min="3" max="3" width="11.25390625" style="60" customWidth="1"/>
    <col min="4" max="4" width="9.00390625" style="83" customWidth="1"/>
    <col min="5" max="5" width="11.25390625" style="60" customWidth="1"/>
    <col min="6" max="6" width="12.625" style="60" customWidth="1"/>
    <col min="7" max="7" width="12.50390625" style="60" customWidth="1"/>
    <col min="8" max="8" width="11.50390625" style="60" customWidth="1"/>
    <col min="9" max="9" width="10.50390625" style="60" customWidth="1"/>
    <col min="10" max="10" width="9.00390625" style="60" customWidth="1"/>
    <col min="11" max="11" width="9.25390625" style="60" bestFit="1" customWidth="1"/>
    <col min="12" max="16384" width="9.00390625" style="60" customWidth="1"/>
  </cols>
  <sheetData>
    <row r="1" spans="2:6" ht="19.5" customHeight="1">
      <c r="B1" s="140"/>
      <c r="D1" s="534" t="s">
        <v>19</v>
      </c>
      <c r="E1" s="534"/>
      <c r="F1" s="534"/>
    </row>
    <row r="2" spans="1:14" ht="19.5" customHeight="1" thickBot="1">
      <c r="A2" s="60" t="s">
        <v>246</v>
      </c>
      <c r="B2" s="141"/>
      <c r="D2" s="535"/>
      <c r="E2" s="535"/>
      <c r="F2" s="535"/>
      <c r="K2" s="86"/>
      <c r="L2" s="87"/>
      <c r="M2" s="87"/>
      <c r="N2" s="87"/>
    </row>
    <row r="3" spans="1:16" ht="19.5" customHeight="1">
      <c r="A3" s="521"/>
      <c r="B3" s="517" t="s">
        <v>20</v>
      </c>
      <c r="C3" s="538" t="s">
        <v>219</v>
      </c>
      <c r="D3" s="539"/>
      <c r="E3" s="540"/>
      <c r="F3" s="527" t="s">
        <v>21</v>
      </c>
      <c r="G3" s="519" t="s">
        <v>52</v>
      </c>
      <c r="H3" s="536" t="s">
        <v>23</v>
      </c>
      <c r="I3" s="524" t="s">
        <v>32</v>
      </c>
      <c r="K3" s="86"/>
      <c r="L3" s="87"/>
      <c r="N3" s="87"/>
      <c r="O3" s="112"/>
      <c r="P3" s="112"/>
    </row>
    <row r="4" spans="1:16" ht="19.5" customHeight="1" thickBot="1">
      <c r="A4" s="522"/>
      <c r="B4" s="523"/>
      <c r="C4" s="541"/>
      <c r="D4" s="542"/>
      <c r="E4" s="543"/>
      <c r="F4" s="523"/>
      <c r="G4" s="520"/>
      <c r="H4" s="537"/>
      <c r="I4" s="525"/>
      <c r="K4" s="86"/>
      <c r="N4" s="87"/>
      <c r="O4" s="112"/>
      <c r="P4" s="113"/>
    </row>
    <row r="5" spans="1:16" ht="19.5" customHeight="1">
      <c r="A5" s="515" t="s">
        <v>53</v>
      </c>
      <c r="B5" s="517" t="s">
        <v>220</v>
      </c>
      <c r="C5" s="544" t="s">
        <v>77</v>
      </c>
      <c r="D5" s="544" t="s">
        <v>59</v>
      </c>
      <c r="E5" s="545" t="s">
        <v>78</v>
      </c>
      <c r="F5" s="517" t="str">
        <f>C7</f>
        <v>B1</v>
      </c>
      <c r="G5" s="519" t="str">
        <f>E7</f>
        <v>C2</v>
      </c>
      <c r="H5" s="528" t="s">
        <v>221</v>
      </c>
      <c r="I5" s="530" t="s">
        <v>133</v>
      </c>
      <c r="K5" s="86"/>
      <c r="N5" s="87"/>
      <c r="O5" s="112"/>
      <c r="P5" s="113"/>
    </row>
    <row r="6" spans="1:13" ht="19.5" customHeight="1">
      <c r="A6" s="516"/>
      <c r="B6" s="518"/>
      <c r="C6" s="526"/>
      <c r="D6" s="526"/>
      <c r="E6" s="533"/>
      <c r="F6" s="518"/>
      <c r="G6" s="526"/>
      <c r="H6" s="529"/>
      <c r="I6" s="531"/>
      <c r="K6" s="86"/>
      <c r="L6" s="87"/>
      <c r="M6" s="87"/>
    </row>
    <row r="7" spans="1:18" ht="19.5" customHeight="1">
      <c r="A7" s="548" t="s">
        <v>54</v>
      </c>
      <c r="B7" s="549">
        <v>0.46527777777777773</v>
      </c>
      <c r="C7" s="550" t="s">
        <v>79</v>
      </c>
      <c r="D7" s="550" t="s">
        <v>59</v>
      </c>
      <c r="E7" s="532" t="s">
        <v>80</v>
      </c>
      <c r="F7" s="546" t="str">
        <f>C5</f>
        <v>A1</v>
      </c>
      <c r="G7" s="526" t="str">
        <f>E5</f>
        <v>D２</v>
      </c>
      <c r="H7" s="552" t="s">
        <v>221</v>
      </c>
      <c r="I7" s="531" t="s">
        <v>60</v>
      </c>
      <c r="K7" s="120"/>
      <c r="L7" s="63"/>
      <c r="M7" s="63"/>
      <c r="N7" s="63"/>
      <c r="O7" s="63"/>
      <c r="P7" s="63"/>
      <c r="Q7" s="63"/>
      <c r="R7" s="63"/>
    </row>
    <row r="8" spans="1:18" ht="19.5" customHeight="1">
      <c r="A8" s="516"/>
      <c r="B8" s="518"/>
      <c r="C8" s="526"/>
      <c r="D8" s="526"/>
      <c r="E8" s="533"/>
      <c r="F8" s="547"/>
      <c r="G8" s="526"/>
      <c r="H8" s="529"/>
      <c r="I8" s="531"/>
      <c r="K8" s="61"/>
      <c r="L8" s="63"/>
      <c r="M8" s="63"/>
      <c r="N8" s="63"/>
      <c r="O8" s="63"/>
      <c r="P8" s="63"/>
      <c r="Q8" s="63"/>
      <c r="R8" s="63"/>
    </row>
    <row r="9" spans="1:18" ht="19.5" customHeight="1">
      <c r="A9" s="548" t="s">
        <v>55</v>
      </c>
      <c r="B9" s="549">
        <v>0.5347222222222222</v>
      </c>
      <c r="C9" s="550" t="s">
        <v>81</v>
      </c>
      <c r="D9" s="550" t="s">
        <v>59</v>
      </c>
      <c r="E9" s="532" t="s">
        <v>82</v>
      </c>
      <c r="F9" s="549" t="str">
        <f>C11</f>
        <v>D1</v>
      </c>
      <c r="G9" s="526" t="str">
        <f>E11</f>
        <v>A2</v>
      </c>
      <c r="H9" s="552" t="s">
        <v>221</v>
      </c>
      <c r="I9" s="531" t="s">
        <v>134</v>
      </c>
      <c r="K9" s="120"/>
      <c r="L9" s="63"/>
      <c r="M9" s="63"/>
      <c r="N9" s="63"/>
      <c r="O9" s="63"/>
      <c r="P9" s="63"/>
      <c r="Q9" s="63"/>
      <c r="R9" s="63"/>
    </row>
    <row r="10" spans="1:18" ht="19.5" customHeight="1">
      <c r="A10" s="516"/>
      <c r="B10" s="518"/>
      <c r="C10" s="526"/>
      <c r="D10" s="526"/>
      <c r="E10" s="533"/>
      <c r="F10" s="518"/>
      <c r="G10" s="526"/>
      <c r="H10" s="529"/>
      <c r="I10" s="531"/>
      <c r="K10" s="61"/>
      <c r="L10" s="63"/>
      <c r="M10" s="63"/>
      <c r="N10" s="63"/>
      <c r="O10" s="63"/>
      <c r="P10" s="63"/>
      <c r="Q10" s="63"/>
      <c r="R10" s="63"/>
    </row>
    <row r="11" spans="1:18" ht="19.5" customHeight="1">
      <c r="A11" s="548" t="s">
        <v>56</v>
      </c>
      <c r="B11" s="549">
        <v>0.6041666666666666</v>
      </c>
      <c r="C11" s="550" t="s">
        <v>83</v>
      </c>
      <c r="D11" s="550" t="s">
        <v>59</v>
      </c>
      <c r="E11" s="532" t="s">
        <v>84</v>
      </c>
      <c r="F11" s="549" t="str">
        <f>C9</f>
        <v>C1</v>
      </c>
      <c r="G11" s="526" t="str">
        <f>E9</f>
        <v>B2</v>
      </c>
      <c r="H11" s="552" t="s">
        <v>221</v>
      </c>
      <c r="I11" s="531" t="s">
        <v>63</v>
      </c>
      <c r="K11" s="120"/>
      <c r="L11" s="63"/>
      <c r="M11" s="63"/>
      <c r="N11" s="63"/>
      <c r="O11" s="63"/>
      <c r="P11" s="63"/>
      <c r="Q11" s="63"/>
      <c r="R11" s="63"/>
    </row>
    <row r="12" spans="1:18" ht="19.5" customHeight="1" thickBot="1">
      <c r="A12" s="554"/>
      <c r="B12" s="551"/>
      <c r="C12" s="553"/>
      <c r="D12" s="553"/>
      <c r="E12" s="559"/>
      <c r="F12" s="551"/>
      <c r="G12" s="553"/>
      <c r="H12" s="560"/>
      <c r="I12" s="561"/>
      <c r="K12" s="61"/>
      <c r="L12" s="63"/>
      <c r="M12" s="63"/>
      <c r="N12" s="63"/>
      <c r="O12" s="63"/>
      <c r="P12" s="63"/>
      <c r="Q12" s="63"/>
      <c r="R12" s="63"/>
    </row>
    <row r="13" spans="11:18" ht="19.5" customHeight="1">
      <c r="K13" s="120"/>
      <c r="L13" s="63"/>
      <c r="M13" s="63"/>
      <c r="N13" s="63"/>
      <c r="O13" s="63"/>
      <c r="P13" s="63"/>
      <c r="Q13" s="63"/>
      <c r="R13" s="63"/>
    </row>
    <row r="14" spans="2:18" ht="19.5" customHeight="1">
      <c r="B14" s="140"/>
      <c r="D14" s="534" t="s">
        <v>19</v>
      </c>
      <c r="E14" s="534"/>
      <c r="F14" s="534"/>
      <c r="K14" s="61"/>
      <c r="L14" s="63"/>
      <c r="M14" s="63"/>
      <c r="N14" s="63"/>
      <c r="O14" s="63"/>
      <c r="P14" s="63"/>
      <c r="Q14" s="63"/>
      <c r="R14" s="63"/>
    </row>
    <row r="15" spans="1:18" ht="19.5" customHeight="1" thickBot="1">
      <c r="A15" s="60" t="s">
        <v>243</v>
      </c>
      <c r="B15" s="141"/>
      <c r="D15" s="535"/>
      <c r="E15" s="535"/>
      <c r="F15" s="535"/>
      <c r="K15" s="120"/>
      <c r="L15" s="63"/>
      <c r="M15" s="63"/>
      <c r="N15" s="63"/>
      <c r="O15" s="63"/>
      <c r="P15" s="63"/>
      <c r="Q15" s="63"/>
      <c r="R15" s="63"/>
    </row>
    <row r="16" spans="1:18" ht="19.5" customHeight="1">
      <c r="A16" s="555"/>
      <c r="B16" s="557" t="s">
        <v>20</v>
      </c>
      <c r="C16" s="538" t="s">
        <v>219</v>
      </c>
      <c r="D16" s="539"/>
      <c r="E16" s="540"/>
      <c r="F16" s="527" t="s">
        <v>21</v>
      </c>
      <c r="G16" s="519" t="s">
        <v>22</v>
      </c>
      <c r="H16" s="536" t="s">
        <v>23</v>
      </c>
      <c r="I16" s="524" t="s">
        <v>32</v>
      </c>
      <c r="K16" s="61"/>
      <c r="L16" s="63"/>
      <c r="M16" s="63"/>
      <c r="N16" s="63"/>
      <c r="O16" s="63"/>
      <c r="P16" s="63"/>
      <c r="Q16" s="63"/>
      <c r="R16" s="63"/>
    </row>
    <row r="17" spans="1:18" ht="19.5" customHeight="1" thickBot="1">
      <c r="A17" s="556"/>
      <c r="B17" s="558"/>
      <c r="C17" s="541"/>
      <c r="D17" s="542"/>
      <c r="E17" s="543"/>
      <c r="F17" s="523"/>
      <c r="G17" s="520"/>
      <c r="H17" s="537"/>
      <c r="I17" s="525"/>
      <c r="K17" s="120"/>
      <c r="L17" s="63"/>
      <c r="M17" s="63"/>
      <c r="N17" s="63"/>
      <c r="O17" s="63"/>
      <c r="P17" s="63"/>
      <c r="Q17" s="63"/>
      <c r="R17" s="63"/>
    </row>
    <row r="18" spans="1:18" ht="19.5" customHeight="1">
      <c r="A18" s="515" t="s">
        <v>137</v>
      </c>
      <c r="B18" s="517" t="s">
        <v>160</v>
      </c>
      <c r="C18" s="544" t="s">
        <v>227</v>
      </c>
      <c r="D18" s="544" t="s">
        <v>59</v>
      </c>
      <c r="E18" s="545" t="s">
        <v>231</v>
      </c>
      <c r="F18" s="517" t="str">
        <f>C20</f>
        <v>【３】負</v>
      </c>
      <c r="G18" s="519" t="str">
        <f>E20</f>
        <v>【４】負</v>
      </c>
      <c r="H18" s="528" t="s">
        <v>221</v>
      </c>
      <c r="I18" s="530" t="s">
        <v>231</v>
      </c>
      <c r="K18" s="61"/>
      <c r="L18" s="63"/>
      <c r="M18" s="63"/>
      <c r="N18" s="122"/>
      <c r="O18" s="122"/>
      <c r="P18" s="123"/>
      <c r="Q18" s="63"/>
      <c r="R18" s="63"/>
    </row>
    <row r="19" spans="1:18" ht="19.5" customHeight="1">
      <c r="A19" s="516"/>
      <c r="B19" s="518"/>
      <c r="C19" s="526"/>
      <c r="D19" s="526"/>
      <c r="E19" s="533"/>
      <c r="F19" s="518"/>
      <c r="G19" s="526"/>
      <c r="H19" s="529"/>
      <c r="I19" s="531"/>
      <c r="K19" s="120"/>
      <c r="L19" s="122"/>
      <c r="M19" s="122"/>
      <c r="N19" s="63"/>
      <c r="O19" s="63"/>
      <c r="P19" s="63"/>
      <c r="Q19" s="63"/>
      <c r="R19" s="63"/>
    </row>
    <row r="20" spans="1:18" ht="19.5" customHeight="1">
      <c r="A20" s="548" t="s">
        <v>138</v>
      </c>
      <c r="B20" s="549">
        <v>0.46527777777777773</v>
      </c>
      <c r="C20" s="550" t="s">
        <v>228</v>
      </c>
      <c r="D20" s="550" t="s">
        <v>59</v>
      </c>
      <c r="E20" s="532" t="s">
        <v>232</v>
      </c>
      <c r="F20" s="546" t="str">
        <f>C18</f>
        <v>【１】負</v>
      </c>
      <c r="G20" s="526" t="str">
        <f>E18</f>
        <v>【２】負</v>
      </c>
      <c r="H20" s="552" t="s">
        <v>221</v>
      </c>
      <c r="I20" s="531" t="s">
        <v>231</v>
      </c>
      <c r="K20" s="61"/>
      <c r="L20" s="63"/>
      <c r="M20" s="63"/>
      <c r="N20" s="63"/>
      <c r="O20" s="63"/>
      <c r="P20" s="63"/>
      <c r="Q20" s="63"/>
      <c r="R20" s="63"/>
    </row>
    <row r="21" spans="1:18" ht="19.5" customHeight="1">
      <c r="A21" s="516"/>
      <c r="B21" s="518"/>
      <c r="C21" s="526"/>
      <c r="D21" s="526"/>
      <c r="E21" s="533"/>
      <c r="F21" s="547"/>
      <c r="G21" s="526"/>
      <c r="H21" s="529"/>
      <c r="I21" s="531"/>
      <c r="K21" s="120"/>
      <c r="L21" s="63"/>
      <c r="M21" s="63"/>
      <c r="N21" s="63"/>
      <c r="O21" s="63"/>
      <c r="P21" s="63"/>
      <c r="Q21" s="63"/>
      <c r="R21" s="63"/>
    </row>
    <row r="22" spans="1:18" ht="19.5" customHeight="1">
      <c r="A22" s="548" t="s">
        <v>135</v>
      </c>
      <c r="B22" s="549">
        <v>0.5347222222222222</v>
      </c>
      <c r="C22" s="550" t="s">
        <v>229</v>
      </c>
      <c r="D22" s="550" t="s">
        <v>59</v>
      </c>
      <c r="E22" s="532" t="s">
        <v>233</v>
      </c>
      <c r="F22" s="549" t="str">
        <f>C24</f>
        <v>【３】勝</v>
      </c>
      <c r="G22" s="526" t="str">
        <f>E24</f>
        <v>【４】勝</v>
      </c>
      <c r="H22" s="552" t="s">
        <v>221</v>
      </c>
      <c r="I22" s="531" t="s">
        <v>230</v>
      </c>
      <c r="K22" s="61"/>
      <c r="L22" s="63"/>
      <c r="M22" s="63"/>
      <c r="N22" s="63"/>
      <c r="O22" s="63"/>
      <c r="P22" s="63"/>
      <c r="Q22" s="63"/>
      <c r="R22" s="63"/>
    </row>
    <row r="23" spans="1:18" s="82" customFormat="1" ht="19.5" customHeight="1">
      <c r="A23" s="516"/>
      <c r="B23" s="518"/>
      <c r="C23" s="526"/>
      <c r="D23" s="526"/>
      <c r="E23" s="533"/>
      <c r="F23" s="518"/>
      <c r="G23" s="526"/>
      <c r="H23" s="529"/>
      <c r="I23" s="531"/>
      <c r="K23" s="120"/>
      <c r="L23" s="124"/>
      <c r="M23" s="124"/>
      <c r="N23" s="124"/>
      <c r="O23" s="124"/>
      <c r="P23" s="124"/>
      <c r="Q23" s="124"/>
      <c r="R23" s="124"/>
    </row>
    <row r="24" spans="1:18" ht="19.5" customHeight="1">
      <c r="A24" s="548" t="s">
        <v>136</v>
      </c>
      <c r="B24" s="549">
        <v>0.6041666666666666</v>
      </c>
      <c r="C24" s="550" t="s">
        <v>230</v>
      </c>
      <c r="D24" s="550" t="s">
        <v>59</v>
      </c>
      <c r="E24" s="532" t="s">
        <v>234</v>
      </c>
      <c r="F24" s="549" t="str">
        <f>C22</f>
        <v>【１】勝</v>
      </c>
      <c r="G24" s="526" t="str">
        <f>E22</f>
        <v>【２】勝</v>
      </c>
      <c r="H24" s="552" t="s">
        <v>221</v>
      </c>
      <c r="I24" s="531" t="s">
        <v>230</v>
      </c>
      <c r="K24" s="61"/>
      <c r="L24" s="63"/>
      <c r="M24" s="63"/>
      <c r="N24" s="63"/>
      <c r="O24" s="63"/>
      <c r="P24" s="63"/>
      <c r="Q24" s="63"/>
      <c r="R24" s="63"/>
    </row>
    <row r="25" spans="1:18" ht="19.5" customHeight="1" thickBot="1">
      <c r="A25" s="554"/>
      <c r="B25" s="551"/>
      <c r="C25" s="553"/>
      <c r="D25" s="553"/>
      <c r="E25" s="559"/>
      <c r="F25" s="551"/>
      <c r="G25" s="553"/>
      <c r="H25" s="560"/>
      <c r="I25" s="561"/>
      <c r="K25" s="120"/>
      <c r="L25" s="63"/>
      <c r="M25" s="63"/>
      <c r="N25" s="63"/>
      <c r="O25" s="63"/>
      <c r="P25" s="63"/>
      <c r="Q25" s="63"/>
      <c r="R25" s="63"/>
    </row>
    <row r="26" spans="1:18" ht="19.5" customHeight="1">
      <c r="A26" s="61"/>
      <c r="K26" s="61"/>
      <c r="L26" s="63"/>
      <c r="M26" s="63"/>
      <c r="N26" s="63"/>
      <c r="O26" s="63"/>
      <c r="P26" s="63"/>
      <c r="Q26" s="63"/>
      <c r="R26" s="63"/>
    </row>
    <row r="27" spans="1:18" ht="19.5" customHeight="1">
      <c r="A27" s="61"/>
      <c r="B27" s="140"/>
      <c r="D27" s="534" t="s">
        <v>19</v>
      </c>
      <c r="E27" s="534"/>
      <c r="F27" s="534"/>
      <c r="K27" s="120"/>
      <c r="L27" s="63"/>
      <c r="M27" s="63"/>
      <c r="N27" s="63"/>
      <c r="O27" s="63"/>
      <c r="P27" s="63"/>
      <c r="Q27" s="63"/>
      <c r="R27" s="63"/>
    </row>
    <row r="28" spans="1:18" ht="19.5" customHeight="1" thickBot="1">
      <c r="A28" s="124" t="s">
        <v>244</v>
      </c>
      <c r="B28" s="141"/>
      <c r="D28" s="535"/>
      <c r="E28" s="535"/>
      <c r="F28" s="535"/>
      <c r="K28" s="61"/>
      <c r="L28" s="63"/>
      <c r="M28" s="63"/>
      <c r="N28" s="63"/>
      <c r="O28" s="63"/>
      <c r="P28" s="63"/>
      <c r="Q28" s="63"/>
      <c r="R28" s="63"/>
    </row>
    <row r="29" spans="1:18" ht="19.5" customHeight="1">
      <c r="A29" s="555"/>
      <c r="B29" s="583" t="s">
        <v>20</v>
      </c>
      <c r="C29" s="538" t="s">
        <v>219</v>
      </c>
      <c r="D29" s="539"/>
      <c r="E29" s="540"/>
      <c r="F29" s="562" t="s">
        <v>21</v>
      </c>
      <c r="G29" s="564" t="s">
        <v>57</v>
      </c>
      <c r="H29" s="579" t="s">
        <v>23</v>
      </c>
      <c r="I29" s="555" t="s">
        <v>32</v>
      </c>
      <c r="K29" s="120"/>
      <c r="L29" s="63"/>
      <c r="M29" s="63"/>
      <c r="N29" s="63"/>
      <c r="O29" s="63"/>
      <c r="P29" s="63"/>
      <c r="Q29" s="63"/>
      <c r="R29" s="63"/>
    </row>
    <row r="30" spans="1:18" ht="19.5" customHeight="1" thickBot="1">
      <c r="A30" s="556"/>
      <c r="B30" s="584"/>
      <c r="C30" s="541"/>
      <c r="D30" s="542"/>
      <c r="E30" s="543"/>
      <c r="F30" s="563"/>
      <c r="G30" s="565"/>
      <c r="H30" s="580"/>
      <c r="I30" s="556"/>
      <c r="K30" s="61"/>
      <c r="L30" s="63"/>
      <c r="M30" s="63"/>
      <c r="N30" s="63"/>
      <c r="O30" s="63"/>
      <c r="P30" s="63"/>
      <c r="Q30" s="63"/>
      <c r="R30" s="63"/>
    </row>
    <row r="31" spans="1:18" ht="19.5" customHeight="1">
      <c r="A31" s="515" t="s">
        <v>223</v>
      </c>
      <c r="B31" s="517" t="s">
        <v>160</v>
      </c>
      <c r="C31" s="581" t="s">
        <v>235</v>
      </c>
      <c r="D31" s="544" t="s">
        <v>59</v>
      </c>
      <c r="E31" s="578" t="s">
        <v>239</v>
      </c>
      <c r="F31" s="517" t="s">
        <v>236</v>
      </c>
      <c r="G31" s="519" t="s">
        <v>240</v>
      </c>
      <c r="H31" s="582" t="s">
        <v>222</v>
      </c>
      <c r="I31" s="575" t="s">
        <v>241</v>
      </c>
      <c r="K31" s="63"/>
      <c r="L31" s="63"/>
      <c r="M31" s="63"/>
      <c r="N31" s="63"/>
      <c r="O31" s="63"/>
      <c r="P31" s="63"/>
      <c r="Q31" s="63"/>
      <c r="R31" s="63"/>
    </row>
    <row r="32" spans="1:18" ht="19.5" customHeight="1">
      <c r="A32" s="516"/>
      <c r="B32" s="518"/>
      <c r="C32" s="526"/>
      <c r="D32" s="526"/>
      <c r="E32" s="533"/>
      <c r="F32" s="518"/>
      <c r="G32" s="526"/>
      <c r="H32" s="569"/>
      <c r="I32" s="569"/>
      <c r="K32" s="63"/>
      <c r="L32" s="63"/>
      <c r="M32" s="63"/>
      <c r="N32" s="63"/>
      <c r="O32" s="63"/>
      <c r="P32" s="63"/>
      <c r="Q32" s="63"/>
      <c r="R32" s="63"/>
    </row>
    <row r="33" spans="1:18" ht="19.5" customHeight="1">
      <c r="A33" s="548" t="s">
        <v>224</v>
      </c>
      <c r="B33" s="549">
        <v>0.46527777777777773</v>
      </c>
      <c r="C33" s="573" t="s">
        <v>236</v>
      </c>
      <c r="D33" s="550" t="s">
        <v>59</v>
      </c>
      <c r="E33" s="576" t="s">
        <v>240</v>
      </c>
      <c r="F33" s="549" t="s">
        <v>235</v>
      </c>
      <c r="G33" s="526" t="s">
        <v>239</v>
      </c>
      <c r="H33" s="570" t="s">
        <v>222</v>
      </c>
      <c r="I33" s="566" t="s">
        <v>241</v>
      </c>
      <c r="K33" s="63"/>
      <c r="L33" s="63"/>
      <c r="M33" s="63"/>
      <c r="N33" s="63"/>
      <c r="O33" s="63"/>
      <c r="P33" s="63"/>
      <c r="Q33" s="63"/>
      <c r="R33" s="63"/>
    </row>
    <row r="34" spans="1:18" ht="19.5" customHeight="1">
      <c r="A34" s="574"/>
      <c r="B34" s="518"/>
      <c r="C34" s="520"/>
      <c r="D34" s="520"/>
      <c r="E34" s="577"/>
      <c r="F34" s="518"/>
      <c r="G34" s="526"/>
      <c r="H34" s="567"/>
      <c r="I34" s="567"/>
      <c r="K34" s="63"/>
      <c r="L34" s="63"/>
      <c r="M34" s="63"/>
      <c r="N34" s="63"/>
      <c r="O34" s="63"/>
      <c r="P34" s="63"/>
      <c r="Q34" s="63"/>
      <c r="R34" s="63"/>
    </row>
    <row r="35" spans="1:18" ht="19.5" customHeight="1">
      <c r="A35" s="548" t="s">
        <v>225</v>
      </c>
      <c r="B35" s="549">
        <v>0.5347222222222222</v>
      </c>
      <c r="C35" s="573" t="s">
        <v>237</v>
      </c>
      <c r="D35" s="550" t="s">
        <v>59</v>
      </c>
      <c r="E35" s="533" t="s">
        <v>241</v>
      </c>
      <c r="F35" s="549" t="s">
        <v>238</v>
      </c>
      <c r="G35" s="526" t="s">
        <v>242</v>
      </c>
      <c r="H35" s="570" t="s">
        <v>222</v>
      </c>
      <c r="I35" s="566" t="s">
        <v>239</v>
      </c>
      <c r="K35" s="63"/>
      <c r="L35" s="63"/>
      <c r="M35" s="63"/>
      <c r="N35" s="63"/>
      <c r="O35" s="63"/>
      <c r="P35" s="63"/>
      <c r="Q35" s="63"/>
      <c r="R35" s="63"/>
    </row>
    <row r="36" spans="1:18" ht="19.5" customHeight="1">
      <c r="A36" s="516"/>
      <c r="B36" s="518"/>
      <c r="C36" s="526"/>
      <c r="D36" s="526"/>
      <c r="E36" s="533"/>
      <c r="F36" s="518"/>
      <c r="G36" s="526"/>
      <c r="H36" s="569"/>
      <c r="I36" s="569"/>
      <c r="K36" s="63"/>
      <c r="L36" s="63"/>
      <c r="M36" s="125"/>
      <c r="N36" s="63"/>
      <c r="O36" s="63"/>
      <c r="P36" s="63"/>
      <c r="Q36" s="63"/>
      <c r="R36" s="63"/>
    </row>
    <row r="37" spans="1:18" ht="19.5" customHeight="1">
      <c r="A37" s="548" t="s">
        <v>226</v>
      </c>
      <c r="B37" s="549">
        <v>0.6041666666666666</v>
      </c>
      <c r="C37" s="573" t="s">
        <v>238</v>
      </c>
      <c r="D37" s="550" t="s">
        <v>59</v>
      </c>
      <c r="E37" s="533" t="s">
        <v>242</v>
      </c>
      <c r="F37" s="549" t="s">
        <v>237</v>
      </c>
      <c r="G37" s="526" t="s">
        <v>241</v>
      </c>
      <c r="H37" s="570" t="s">
        <v>222</v>
      </c>
      <c r="I37" s="566" t="s">
        <v>239</v>
      </c>
      <c r="K37" s="63"/>
      <c r="L37" s="63"/>
      <c r="M37" s="125"/>
      <c r="N37" s="63"/>
      <c r="O37" s="63"/>
      <c r="P37" s="63"/>
      <c r="Q37" s="63"/>
      <c r="R37" s="63"/>
    </row>
    <row r="38" spans="1:18" ht="19.5" customHeight="1" thickBot="1">
      <c r="A38" s="554"/>
      <c r="B38" s="551"/>
      <c r="C38" s="553"/>
      <c r="D38" s="553"/>
      <c r="E38" s="559"/>
      <c r="F38" s="551"/>
      <c r="G38" s="553"/>
      <c r="H38" s="568"/>
      <c r="I38" s="568"/>
      <c r="K38" s="106"/>
      <c r="L38" s="63"/>
      <c r="M38" s="126"/>
      <c r="N38" s="126"/>
      <c r="O38" s="126"/>
      <c r="P38" s="63"/>
      <c r="Q38" s="63"/>
      <c r="R38" s="63"/>
    </row>
    <row r="39" spans="1:18" ht="14.25" customHeight="1">
      <c r="A39" s="63"/>
      <c r="K39" s="119"/>
      <c r="L39" s="63"/>
      <c r="M39" s="126"/>
      <c r="N39" s="126"/>
      <c r="O39" s="126"/>
      <c r="P39" s="63"/>
      <c r="Q39" s="63"/>
      <c r="R39" s="63"/>
    </row>
    <row r="40" spans="1:18" ht="13.5">
      <c r="A40" s="572"/>
      <c r="K40" s="120"/>
      <c r="L40" s="61"/>
      <c r="M40" s="127"/>
      <c r="N40" s="61"/>
      <c r="O40" s="61"/>
      <c r="P40" s="61"/>
      <c r="Q40" s="61"/>
      <c r="R40" s="61"/>
    </row>
    <row r="41" spans="1:18" ht="13.5">
      <c r="A41" s="572"/>
      <c r="K41" s="120"/>
      <c r="L41" s="61"/>
      <c r="M41" s="127"/>
      <c r="N41" s="61"/>
      <c r="O41" s="61"/>
      <c r="P41" s="61"/>
      <c r="Q41" s="61"/>
      <c r="R41" s="61"/>
    </row>
    <row r="42" spans="1:18" ht="13.5">
      <c r="A42" s="571"/>
      <c r="K42" s="128"/>
      <c r="L42" s="129"/>
      <c r="M42" s="61"/>
      <c r="N42" s="129"/>
      <c r="O42" s="62"/>
      <c r="P42" s="62"/>
      <c r="Q42" s="130"/>
      <c r="R42" s="62"/>
    </row>
    <row r="43" spans="1:18" ht="13.5">
      <c r="A43" s="572"/>
      <c r="K43" s="131"/>
      <c r="L43" s="61"/>
      <c r="M43" s="61"/>
      <c r="N43" s="61"/>
      <c r="O43" s="62"/>
      <c r="P43" s="62"/>
      <c r="Q43" s="62"/>
      <c r="R43" s="62"/>
    </row>
    <row r="44" ht="13.5">
      <c r="A44" s="63"/>
    </row>
    <row r="45" ht="13.5">
      <c r="A45" s="63"/>
    </row>
  </sheetData>
  <sheetProtection/>
  <mergeCells count="134">
    <mergeCell ref="H29:H30"/>
    <mergeCell ref="C29:E30"/>
    <mergeCell ref="B31:B32"/>
    <mergeCell ref="H37:H38"/>
    <mergeCell ref="D37:D38"/>
    <mergeCell ref="D35:D36"/>
    <mergeCell ref="C31:C32"/>
    <mergeCell ref="E35:E36"/>
    <mergeCell ref="H31:H32"/>
    <mergeCell ref="B29:B30"/>
    <mergeCell ref="B37:B38"/>
    <mergeCell ref="D33:D34"/>
    <mergeCell ref="E33:E34"/>
    <mergeCell ref="E20:E21"/>
    <mergeCell ref="E31:E32"/>
    <mergeCell ref="D31:D32"/>
    <mergeCell ref="D24:D25"/>
    <mergeCell ref="E24:E25"/>
    <mergeCell ref="D20:D21"/>
    <mergeCell ref="A18:A19"/>
    <mergeCell ref="A20:A21"/>
    <mergeCell ref="A22:A23"/>
    <mergeCell ref="B20:B21"/>
    <mergeCell ref="B18:B19"/>
    <mergeCell ref="C35:C36"/>
    <mergeCell ref="C33:C34"/>
    <mergeCell ref="B35:B36"/>
    <mergeCell ref="F24:F25"/>
    <mergeCell ref="C18:C19"/>
    <mergeCell ref="C20:C21"/>
    <mergeCell ref="B22:B23"/>
    <mergeCell ref="C24:C25"/>
    <mergeCell ref="C22:C23"/>
    <mergeCell ref="D22:D23"/>
    <mergeCell ref="E22:E23"/>
    <mergeCell ref="F22:F23"/>
    <mergeCell ref="E18:E19"/>
    <mergeCell ref="A37:A38"/>
    <mergeCell ref="I31:I32"/>
    <mergeCell ref="A24:A25"/>
    <mergeCell ref="A29:A30"/>
    <mergeCell ref="A31:A32"/>
    <mergeCell ref="G24:G25"/>
    <mergeCell ref="F31:F32"/>
    <mergeCell ref="G31:G32"/>
    <mergeCell ref="B24:B25"/>
    <mergeCell ref="D27:F28"/>
    <mergeCell ref="H35:H36"/>
    <mergeCell ref="A42:A43"/>
    <mergeCell ref="A40:A41"/>
    <mergeCell ref="H33:H34"/>
    <mergeCell ref="B33:B34"/>
    <mergeCell ref="F35:F36"/>
    <mergeCell ref="E37:E38"/>
    <mergeCell ref="C37:C38"/>
    <mergeCell ref="A33:A34"/>
    <mergeCell ref="A35:A36"/>
    <mergeCell ref="H16:H17"/>
    <mergeCell ref="H18:H19"/>
    <mergeCell ref="I33:I34"/>
    <mergeCell ref="F37:F38"/>
    <mergeCell ref="G37:G38"/>
    <mergeCell ref="F33:F34"/>
    <mergeCell ref="G33:G34"/>
    <mergeCell ref="I37:I38"/>
    <mergeCell ref="I35:I36"/>
    <mergeCell ref="G35:G36"/>
    <mergeCell ref="I24:I25"/>
    <mergeCell ref="F29:F30"/>
    <mergeCell ref="G29:G30"/>
    <mergeCell ref="H22:H23"/>
    <mergeCell ref="I11:I12"/>
    <mergeCell ref="I18:I19"/>
    <mergeCell ref="H20:H21"/>
    <mergeCell ref="I20:I21"/>
    <mergeCell ref="I16:I17"/>
    <mergeCell ref="H11:H12"/>
    <mergeCell ref="A9:A10"/>
    <mergeCell ref="B9:B10"/>
    <mergeCell ref="C9:C10"/>
    <mergeCell ref="D9:D10"/>
    <mergeCell ref="I29:I30"/>
    <mergeCell ref="H24:H25"/>
    <mergeCell ref="I22:I23"/>
    <mergeCell ref="F18:F19"/>
    <mergeCell ref="G18:G19"/>
    <mergeCell ref="G20:G21"/>
    <mergeCell ref="A11:A12"/>
    <mergeCell ref="B11:B12"/>
    <mergeCell ref="C11:C12"/>
    <mergeCell ref="A16:A17"/>
    <mergeCell ref="B16:B17"/>
    <mergeCell ref="C16:E17"/>
    <mergeCell ref="D14:F15"/>
    <mergeCell ref="E11:E12"/>
    <mergeCell ref="D18:D19"/>
    <mergeCell ref="F11:F12"/>
    <mergeCell ref="I7:I8"/>
    <mergeCell ref="H7:H8"/>
    <mergeCell ref="G22:G23"/>
    <mergeCell ref="G16:G17"/>
    <mergeCell ref="D11:D12"/>
    <mergeCell ref="H9:H10"/>
    <mergeCell ref="G11:G12"/>
    <mergeCell ref="F16:F17"/>
    <mergeCell ref="F20:F21"/>
    <mergeCell ref="A7:A8"/>
    <mergeCell ref="B7:B8"/>
    <mergeCell ref="C7:C8"/>
    <mergeCell ref="D7:D8"/>
    <mergeCell ref="I9:I10"/>
    <mergeCell ref="E7:E8"/>
    <mergeCell ref="F7:F8"/>
    <mergeCell ref="G9:G10"/>
    <mergeCell ref="F9:F10"/>
    <mergeCell ref="E9:E10"/>
    <mergeCell ref="D1:F2"/>
    <mergeCell ref="H3:H4"/>
    <mergeCell ref="C3:E4"/>
    <mergeCell ref="G7:G8"/>
    <mergeCell ref="C5:C6"/>
    <mergeCell ref="D5:D6"/>
    <mergeCell ref="E5:E6"/>
    <mergeCell ref="F5:F6"/>
    <mergeCell ref="A5:A6"/>
    <mergeCell ref="B5:B6"/>
    <mergeCell ref="G3:G4"/>
    <mergeCell ref="A3:A4"/>
    <mergeCell ref="B3:B4"/>
    <mergeCell ref="I3:I4"/>
    <mergeCell ref="G5:G6"/>
    <mergeCell ref="F3:F4"/>
    <mergeCell ref="H5:H6"/>
    <mergeCell ref="I5:I6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SheetLayoutView="100" zoomScalePageLayoutView="0" workbookViewId="0" topLeftCell="A14">
      <selection activeCell="M11" sqref="M11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9" width="9.00390625" style="60" customWidth="1"/>
    <col min="10" max="16384" width="9.00390625" style="59" customWidth="1"/>
  </cols>
  <sheetData>
    <row r="1" ht="13.5" hidden="1"/>
    <row r="2" spans="2:6" s="60" customFormat="1" ht="19.5" customHeight="1">
      <c r="B2" s="140"/>
      <c r="D2" s="534" t="s">
        <v>58</v>
      </c>
      <c r="E2" s="534"/>
      <c r="F2" s="534"/>
    </row>
    <row r="3" spans="1:6" s="60" customFormat="1" ht="19.5" customHeight="1" thickBot="1">
      <c r="A3" s="60" t="s">
        <v>245</v>
      </c>
      <c r="B3" s="149"/>
      <c r="C3" s="139"/>
      <c r="D3" s="626"/>
      <c r="E3" s="626"/>
      <c r="F3" s="626"/>
    </row>
    <row r="4" spans="1:9" s="60" customFormat="1" ht="39.75" customHeight="1" thickBot="1">
      <c r="A4" s="142"/>
      <c r="B4" s="146" t="s">
        <v>20</v>
      </c>
      <c r="C4" s="635" t="s">
        <v>219</v>
      </c>
      <c r="D4" s="636"/>
      <c r="E4" s="637"/>
      <c r="F4" s="143" t="s">
        <v>21</v>
      </c>
      <c r="G4" s="144" t="s">
        <v>52</v>
      </c>
      <c r="H4" s="145" t="s">
        <v>23</v>
      </c>
      <c r="I4" s="142" t="s">
        <v>32</v>
      </c>
    </row>
    <row r="5" spans="1:9" s="60" customFormat="1" ht="19.5" customHeight="1">
      <c r="A5" s="587" t="s">
        <v>97</v>
      </c>
      <c r="B5" s="581" t="s">
        <v>159</v>
      </c>
      <c r="C5" s="519" t="s">
        <v>139</v>
      </c>
      <c r="D5" s="621" t="s">
        <v>59</v>
      </c>
      <c r="E5" s="519" t="s">
        <v>143</v>
      </c>
      <c r="F5" s="519" t="s">
        <v>140</v>
      </c>
      <c r="G5" s="519" t="s">
        <v>144</v>
      </c>
      <c r="H5" s="634" t="s">
        <v>247</v>
      </c>
      <c r="I5" s="625" t="s">
        <v>139</v>
      </c>
    </row>
    <row r="6" spans="1:9" s="60" customFormat="1" ht="19.5" customHeight="1">
      <c r="A6" s="588"/>
      <c r="B6" s="573"/>
      <c r="C6" s="526"/>
      <c r="D6" s="615"/>
      <c r="E6" s="526"/>
      <c r="F6" s="526"/>
      <c r="G6" s="526"/>
      <c r="H6" s="627"/>
      <c r="I6" s="529"/>
    </row>
    <row r="7" spans="1:9" s="60" customFormat="1" ht="19.5" customHeight="1">
      <c r="A7" s="588" t="s">
        <v>98</v>
      </c>
      <c r="B7" s="573">
        <v>0.46527777777777773</v>
      </c>
      <c r="C7" s="526" t="s">
        <v>140</v>
      </c>
      <c r="D7" s="615" t="s">
        <v>59</v>
      </c>
      <c r="E7" s="526" t="s">
        <v>144</v>
      </c>
      <c r="F7" s="526" t="s">
        <v>139</v>
      </c>
      <c r="G7" s="526" t="s">
        <v>143</v>
      </c>
      <c r="H7" s="627" t="s">
        <v>247</v>
      </c>
      <c r="I7" s="529" t="s">
        <v>68</v>
      </c>
    </row>
    <row r="8" spans="1:9" s="60" customFormat="1" ht="19.5" customHeight="1" thickBot="1">
      <c r="A8" s="629"/>
      <c r="B8" s="630"/>
      <c r="C8" s="553"/>
      <c r="D8" s="631"/>
      <c r="E8" s="553"/>
      <c r="F8" s="553"/>
      <c r="G8" s="553"/>
      <c r="H8" s="628"/>
      <c r="I8" s="560"/>
    </row>
    <row r="9" spans="1:9" s="60" customFormat="1" ht="19.5" customHeight="1" thickBot="1">
      <c r="A9" s="150" t="s">
        <v>246</v>
      </c>
      <c r="B9" s="150"/>
      <c r="C9" s="150"/>
      <c r="D9" s="151"/>
      <c r="E9" s="150"/>
      <c r="F9" s="150"/>
      <c r="G9" s="150"/>
      <c r="H9" s="152"/>
      <c r="I9" s="152"/>
    </row>
    <row r="10" spans="1:9" s="60" customFormat="1" ht="19.5" customHeight="1">
      <c r="A10" s="598" t="s">
        <v>99</v>
      </c>
      <c r="B10" s="557">
        <v>0.5347222222222222</v>
      </c>
      <c r="C10" s="564" t="s">
        <v>141</v>
      </c>
      <c r="D10" s="601" t="s">
        <v>59</v>
      </c>
      <c r="E10" s="575" t="s">
        <v>145</v>
      </c>
      <c r="F10" s="562" t="s">
        <v>142</v>
      </c>
      <c r="G10" s="564" t="s">
        <v>256</v>
      </c>
      <c r="H10" s="582" t="s">
        <v>247</v>
      </c>
      <c r="I10" s="640" t="s">
        <v>142</v>
      </c>
    </row>
    <row r="11" spans="1:9" ht="19.5" customHeight="1">
      <c r="A11" s="599"/>
      <c r="B11" s="600"/>
      <c r="C11" s="596"/>
      <c r="D11" s="602"/>
      <c r="E11" s="569"/>
      <c r="F11" s="595"/>
      <c r="G11" s="596"/>
      <c r="H11" s="597"/>
      <c r="I11" s="641"/>
    </row>
    <row r="12" spans="1:9" ht="19.5" customHeight="1">
      <c r="A12" s="603" t="s">
        <v>100</v>
      </c>
      <c r="B12" s="585">
        <v>0.6041666666666666</v>
      </c>
      <c r="C12" s="520" t="s">
        <v>142</v>
      </c>
      <c r="D12" s="590" t="s">
        <v>59</v>
      </c>
      <c r="E12" s="537" t="s">
        <v>146</v>
      </c>
      <c r="F12" s="523" t="s">
        <v>141</v>
      </c>
      <c r="G12" s="520" t="s">
        <v>257</v>
      </c>
      <c r="H12" s="570" t="s">
        <v>247</v>
      </c>
      <c r="I12" s="638" t="s">
        <v>71</v>
      </c>
    </row>
    <row r="13" spans="1:9" ht="19.5" customHeight="1" thickBot="1">
      <c r="A13" s="604"/>
      <c r="B13" s="586"/>
      <c r="C13" s="589"/>
      <c r="D13" s="591"/>
      <c r="E13" s="592"/>
      <c r="F13" s="606"/>
      <c r="G13" s="589"/>
      <c r="H13" s="605"/>
      <c r="I13" s="639"/>
    </row>
    <row r="14" ht="19.5" customHeight="1"/>
    <row r="15" spans="1:6" ht="19.5" customHeight="1">
      <c r="A15" s="61"/>
      <c r="B15" s="140"/>
      <c r="D15" s="534" t="s">
        <v>58</v>
      </c>
      <c r="E15" s="534"/>
      <c r="F15" s="534"/>
    </row>
    <row r="16" spans="1:6" ht="19.5" customHeight="1" thickBot="1">
      <c r="A16" s="120" t="s">
        <v>243</v>
      </c>
      <c r="B16" s="141"/>
      <c r="C16" s="139"/>
      <c r="D16" s="626"/>
      <c r="E16" s="626"/>
      <c r="F16" s="626"/>
    </row>
    <row r="17" spans="1:9" ht="19.5" customHeight="1">
      <c r="A17" s="555"/>
      <c r="B17" s="583" t="s">
        <v>20</v>
      </c>
      <c r="C17" s="538" t="s">
        <v>219</v>
      </c>
      <c r="D17" s="539"/>
      <c r="E17" s="540"/>
      <c r="F17" s="562" t="s">
        <v>21</v>
      </c>
      <c r="G17" s="564" t="s">
        <v>22</v>
      </c>
      <c r="H17" s="579" t="s">
        <v>23</v>
      </c>
      <c r="I17" s="555" t="s">
        <v>32</v>
      </c>
    </row>
    <row r="18" spans="1:9" ht="19.5" customHeight="1" thickBot="1">
      <c r="A18" s="556"/>
      <c r="B18" s="584"/>
      <c r="C18" s="541"/>
      <c r="D18" s="542"/>
      <c r="E18" s="543"/>
      <c r="F18" s="563"/>
      <c r="G18" s="565"/>
      <c r="H18" s="580"/>
      <c r="I18" s="556"/>
    </row>
    <row r="19" spans="1:9" ht="19.5" customHeight="1">
      <c r="A19" s="515" t="s">
        <v>147</v>
      </c>
      <c r="B19" s="517" t="s">
        <v>220</v>
      </c>
      <c r="C19" s="581" t="s">
        <v>248</v>
      </c>
      <c r="D19" s="544" t="s">
        <v>59</v>
      </c>
      <c r="E19" s="578" t="s">
        <v>250</v>
      </c>
      <c r="F19" s="527" t="s">
        <v>249</v>
      </c>
      <c r="G19" s="519" t="s">
        <v>251</v>
      </c>
      <c r="H19" s="582" t="s">
        <v>258</v>
      </c>
      <c r="I19" s="575" t="s">
        <v>250</v>
      </c>
    </row>
    <row r="20" spans="1:9" ht="19.5" customHeight="1">
      <c r="A20" s="516"/>
      <c r="B20" s="518"/>
      <c r="C20" s="526"/>
      <c r="D20" s="526"/>
      <c r="E20" s="533"/>
      <c r="F20" s="518"/>
      <c r="G20" s="526"/>
      <c r="H20" s="569"/>
      <c r="I20" s="569"/>
    </row>
    <row r="21" spans="1:9" ht="19.5" customHeight="1">
      <c r="A21" s="548" t="s">
        <v>148</v>
      </c>
      <c r="B21" s="549">
        <v>0.46527777777777773</v>
      </c>
      <c r="C21" s="573" t="s">
        <v>249</v>
      </c>
      <c r="D21" s="550" t="s">
        <v>59</v>
      </c>
      <c r="E21" s="533" t="s">
        <v>251</v>
      </c>
      <c r="F21" s="632" t="s">
        <v>248</v>
      </c>
      <c r="G21" s="526" t="s">
        <v>250</v>
      </c>
      <c r="H21" s="570" t="s">
        <v>258</v>
      </c>
      <c r="I21" s="566" t="s">
        <v>250</v>
      </c>
    </row>
    <row r="22" spans="1:9" ht="19.5" customHeight="1">
      <c r="A22" s="574"/>
      <c r="B22" s="523"/>
      <c r="C22" s="520"/>
      <c r="D22" s="520"/>
      <c r="E22" s="576"/>
      <c r="F22" s="633"/>
      <c r="G22" s="520"/>
      <c r="H22" s="567"/>
      <c r="I22" s="567"/>
    </row>
    <row r="23" spans="1:9" ht="19.5" customHeight="1">
      <c r="A23" s="548" t="s">
        <v>149</v>
      </c>
      <c r="B23" s="549">
        <v>0.5347222222222222</v>
      </c>
      <c r="C23" s="573" t="s">
        <v>252</v>
      </c>
      <c r="D23" s="550" t="s">
        <v>59</v>
      </c>
      <c r="E23" s="533" t="s">
        <v>254</v>
      </c>
      <c r="F23" s="518" t="s">
        <v>253</v>
      </c>
      <c r="G23" s="526" t="s">
        <v>255</v>
      </c>
      <c r="H23" s="570" t="s">
        <v>258</v>
      </c>
      <c r="I23" s="566" t="s">
        <v>253</v>
      </c>
    </row>
    <row r="24" spans="1:9" ht="19.5" customHeight="1">
      <c r="A24" s="516"/>
      <c r="B24" s="518"/>
      <c r="C24" s="526"/>
      <c r="D24" s="526"/>
      <c r="E24" s="533"/>
      <c r="F24" s="518"/>
      <c r="G24" s="526"/>
      <c r="H24" s="569"/>
      <c r="I24" s="569"/>
    </row>
    <row r="25" spans="1:9" s="60" customFormat="1" ht="19.5" customHeight="1">
      <c r="A25" s="548" t="s">
        <v>150</v>
      </c>
      <c r="B25" s="549">
        <v>0.6041666666666666</v>
      </c>
      <c r="C25" s="573" t="s">
        <v>253</v>
      </c>
      <c r="D25" s="550" t="s">
        <v>59</v>
      </c>
      <c r="E25" s="533" t="s">
        <v>255</v>
      </c>
      <c r="F25" s="518" t="s">
        <v>252</v>
      </c>
      <c r="G25" s="526" t="s">
        <v>254</v>
      </c>
      <c r="H25" s="570" t="s">
        <v>258</v>
      </c>
      <c r="I25" s="566" t="s">
        <v>253</v>
      </c>
    </row>
    <row r="26" spans="1:9" s="60" customFormat="1" ht="19.5" customHeight="1" thickBot="1">
      <c r="A26" s="554"/>
      <c r="B26" s="551"/>
      <c r="C26" s="553"/>
      <c r="D26" s="553"/>
      <c r="E26" s="559"/>
      <c r="F26" s="551"/>
      <c r="G26" s="553"/>
      <c r="H26" s="568"/>
      <c r="I26" s="568"/>
    </row>
    <row r="27" spans="1:9" s="60" customFormat="1" ht="19.5" customHeight="1">
      <c r="A27" s="132"/>
      <c r="B27" s="133"/>
      <c r="C27" s="132"/>
      <c r="D27" s="132"/>
      <c r="E27" s="132"/>
      <c r="F27" s="132"/>
      <c r="G27" s="132"/>
      <c r="H27" s="132"/>
      <c r="I27" s="134"/>
    </row>
    <row r="28" spans="2:6" s="60" customFormat="1" ht="19.5" customHeight="1">
      <c r="B28" s="140"/>
      <c r="D28" s="534" t="s">
        <v>58</v>
      </c>
      <c r="E28" s="534"/>
      <c r="F28" s="534"/>
    </row>
    <row r="29" spans="1:6" s="60" customFormat="1" ht="19.5" customHeight="1" thickBot="1">
      <c r="A29" s="60" t="s">
        <v>244</v>
      </c>
      <c r="B29" s="149"/>
      <c r="C29" s="139"/>
      <c r="D29" s="626"/>
      <c r="E29" s="626"/>
      <c r="F29" s="626"/>
    </row>
    <row r="30" spans="1:9" s="60" customFormat="1" ht="19.5" customHeight="1">
      <c r="A30" s="623"/>
      <c r="B30" s="557" t="s">
        <v>20</v>
      </c>
      <c r="C30" s="538" t="s">
        <v>219</v>
      </c>
      <c r="D30" s="539"/>
      <c r="E30" s="540"/>
      <c r="F30" s="593" t="s">
        <v>21</v>
      </c>
      <c r="G30" s="564" t="s">
        <v>22</v>
      </c>
      <c r="H30" s="579" t="s">
        <v>23</v>
      </c>
      <c r="I30" s="555" t="s">
        <v>32</v>
      </c>
    </row>
    <row r="31" spans="1:9" s="60" customFormat="1" ht="19.5" customHeight="1" thickBot="1">
      <c r="A31" s="624"/>
      <c r="B31" s="619"/>
      <c r="C31" s="541"/>
      <c r="D31" s="542"/>
      <c r="E31" s="543"/>
      <c r="F31" s="594"/>
      <c r="G31" s="565"/>
      <c r="H31" s="580"/>
      <c r="I31" s="556"/>
    </row>
    <row r="32" spans="1:9" s="60" customFormat="1" ht="19.5" customHeight="1">
      <c r="A32" s="620" t="s">
        <v>151</v>
      </c>
      <c r="B32" s="517" t="s">
        <v>160</v>
      </c>
      <c r="C32" s="519" t="s">
        <v>259</v>
      </c>
      <c r="D32" s="621" t="s">
        <v>59</v>
      </c>
      <c r="E32" s="536" t="s">
        <v>263</v>
      </c>
      <c r="F32" s="622" t="s">
        <v>260</v>
      </c>
      <c r="G32" s="519" t="s">
        <v>264</v>
      </c>
      <c r="H32" s="528" t="s">
        <v>267</v>
      </c>
      <c r="I32" s="625" t="s">
        <v>259</v>
      </c>
    </row>
    <row r="33" spans="1:9" ht="19.5" customHeight="1">
      <c r="A33" s="617"/>
      <c r="B33" s="518"/>
      <c r="C33" s="526"/>
      <c r="D33" s="618"/>
      <c r="E33" s="610"/>
      <c r="F33" s="609"/>
      <c r="G33" s="526"/>
      <c r="H33" s="529"/>
      <c r="I33" s="529"/>
    </row>
    <row r="34" spans="1:9" s="60" customFormat="1" ht="19.5" customHeight="1">
      <c r="A34" s="613" t="s">
        <v>152</v>
      </c>
      <c r="B34" s="549">
        <v>0.46527777777777773</v>
      </c>
      <c r="C34" s="526" t="s">
        <v>260</v>
      </c>
      <c r="D34" s="615" t="s">
        <v>59</v>
      </c>
      <c r="E34" s="610" t="s">
        <v>264</v>
      </c>
      <c r="F34" s="609" t="s">
        <v>259</v>
      </c>
      <c r="G34" s="526" t="s">
        <v>263</v>
      </c>
      <c r="H34" s="552" t="s">
        <v>267</v>
      </c>
      <c r="I34" s="529" t="s">
        <v>259</v>
      </c>
    </row>
    <row r="35" spans="1:9" s="60" customFormat="1" ht="19.5" customHeight="1">
      <c r="A35" s="617"/>
      <c r="B35" s="518"/>
      <c r="C35" s="526"/>
      <c r="D35" s="618"/>
      <c r="E35" s="610"/>
      <c r="F35" s="609"/>
      <c r="G35" s="526"/>
      <c r="H35" s="529"/>
      <c r="I35" s="529"/>
    </row>
    <row r="36" spans="1:9" s="60" customFormat="1" ht="19.5" customHeight="1">
      <c r="A36" s="613" t="s">
        <v>153</v>
      </c>
      <c r="B36" s="549">
        <v>0.5347222222222222</v>
      </c>
      <c r="C36" s="526" t="s">
        <v>261</v>
      </c>
      <c r="D36" s="607" t="s">
        <v>59</v>
      </c>
      <c r="E36" s="529" t="s">
        <v>265</v>
      </c>
      <c r="F36" s="609" t="s">
        <v>262</v>
      </c>
      <c r="G36" s="526" t="s">
        <v>266</v>
      </c>
      <c r="H36" s="552" t="s">
        <v>267</v>
      </c>
      <c r="I36" s="529" t="s">
        <v>262</v>
      </c>
    </row>
    <row r="37" spans="1:9" s="60" customFormat="1" ht="19.5" customHeight="1">
      <c r="A37" s="617"/>
      <c r="B37" s="518"/>
      <c r="C37" s="526"/>
      <c r="D37" s="608"/>
      <c r="E37" s="529"/>
      <c r="F37" s="609"/>
      <c r="G37" s="526"/>
      <c r="H37" s="529"/>
      <c r="I37" s="529"/>
    </row>
    <row r="38" spans="1:9" s="60" customFormat="1" ht="19.5" customHeight="1">
      <c r="A38" s="613" t="s">
        <v>154</v>
      </c>
      <c r="B38" s="549">
        <v>0.6041666666666666</v>
      </c>
      <c r="C38" s="526" t="s">
        <v>262</v>
      </c>
      <c r="D38" s="615" t="s">
        <v>59</v>
      </c>
      <c r="E38" s="610" t="s">
        <v>266</v>
      </c>
      <c r="F38" s="609" t="s">
        <v>261</v>
      </c>
      <c r="G38" s="526" t="s">
        <v>265</v>
      </c>
      <c r="H38" s="552" t="s">
        <v>267</v>
      </c>
      <c r="I38" s="529" t="s">
        <v>262</v>
      </c>
    </row>
    <row r="39" spans="1:9" s="60" customFormat="1" ht="19.5" customHeight="1" thickBot="1">
      <c r="A39" s="614"/>
      <c r="B39" s="551"/>
      <c r="C39" s="553"/>
      <c r="D39" s="616"/>
      <c r="E39" s="611"/>
      <c r="F39" s="612"/>
      <c r="G39" s="553"/>
      <c r="H39" s="560"/>
      <c r="I39" s="560"/>
    </row>
    <row r="40" spans="1:9" s="60" customFormat="1" ht="13.5">
      <c r="A40" s="121"/>
      <c r="B40" s="120"/>
      <c r="C40" s="61"/>
      <c r="D40" s="61"/>
      <c r="E40" s="61"/>
      <c r="F40" s="61"/>
      <c r="G40" s="61"/>
      <c r="H40" s="130"/>
      <c r="I40" s="62"/>
    </row>
    <row r="41" spans="1:9" s="60" customFormat="1" ht="13.5">
      <c r="A41" s="61"/>
      <c r="B41" s="61"/>
      <c r="C41" s="61"/>
      <c r="D41" s="61"/>
      <c r="E41" s="61"/>
      <c r="F41" s="61"/>
      <c r="G41" s="61"/>
      <c r="H41" s="62"/>
      <c r="I41" s="62"/>
    </row>
    <row r="42" spans="1:9" ht="13.5">
      <c r="A42" s="121"/>
      <c r="B42" s="120"/>
      <c r="C42" s="61"/>
      <c r="D42" s="135"/>
      <c r="E42" s="62"/>
      <c r="F42" s="61"/>
      <c r="G42" s="61"/>
      <c r="H42" s="130"/>
      <c r="I42" s="62"/>
    </row>
    <row r="43" spans="1:9" ht="13.5">
      <c r="A43" s="61"/>
      <c r="B43" s="61"/>
      <c r="C43" s="61"/>
      <c r="D43" s="136"/>
      <c r="E43" s="62"/>
      <c r="F43" s="61"/>
      <c r="G43" s="61"/>
      <c r="H43" s="62"/>
      <c r="I43" s="62"/>
    </row>
    <row r="44" spans="1:9" ht="13.5">
      <c r="A44" s="121"/>
      <c r="B44" s="120"/>
      <c r="C44" s="61"/>
      <c r="D44" s="137"/>
      <c r="E44" s="61"/>
      <c r="F44" s="61"/>
      <c r="G44" s="61"/>
      <c r="H44" s="130"/>
      <c r="I44" s="62"/>
    </row>
    <row r="45" spans="1:9" ht="13.5">
      <c r="A45" s="61"/>
      <c r="B45" s="61"/>
      <c r="C45" s="61"/>
      <c r="D45" s="127"/>
      <c r="E45" s="61"/>
      <c r="F45" s="61"/>
      <c r="G45" s="61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 customHeight="1">
      <c r="A47" s="63"/>
      <c r="B47" s="106"/>
      <c r="C47" s="63"/>
      <c r="D47" s="126"/>
      <c r="E47" s="126"/>
      <c r="F47" s="126"/>
      <c r="G47" s="63"/>
      <c r="H47" s="63"/>
      <c r="I47" s="63"/>
    </row>
    <row r="48" spans="1:9" ht="13.5" customHeight="1">
      <c r="A48" s="63"/>
      <c r="B48" s="119"/>
      <c r="C48" s="63"/>
      <c r="D48" s="126"/>
      <c r="E48" s="126"/>
      <c r="F48" s="126"/>
      <c r="G48" s="63"/>
      <c r="H48" s="63"/>
      <c r="I48" s="63"/>
    </row>
    <row r="49" spans="1:9" ht="13.5">
      <c r="A49" s="61"/>
      <c r="B49" s="120"/>
      <c r="C49" s="61"/>
      <c r="D49" s="127"/>
      <c r="E49" s="61"/>
      <c r="F49" s="61"/>
      <c r="G49" s="61"/>
      <c r="H49" s="61"/>
      <c r="I49" s="61"/>
    </row>
    <row r="50" spans="1:9" ht="13.5">
      <c r="A50" s="61"/>
      <c r="B50" s="120"/>
      <c r="C50" s="61"/>
      <c r="D50" s="127"/>
      <c r="E50" s="61"/>
      <c r="F50" s="61"/>
      <c r="G50" s="61"/>
      <c r="H50" s="61"/>
      <c r="I50" s="61"/>
    </row>
    <row r="51" spans="1:9" ht="13.5">
      <c r="A51" s="121"/>
      <c r="B51" s="120"/>
      <c r="C51" s="121"/>
      <c r="D51" s="121"/>
      <c r="E51" s="129"/>
      <c r="F51" s="120"/>
      <c r="G51" s="61"/>
      <c r="H51" s="130"/>
      <c r="I51" s="62"/>
    </row>
    <row r="52" spans="1:9" ht="13.5">
      <c r="A52" s="61"/>
      <c r="B52" s="61"/>
      <c r="C52" s="61"/>
      <c r="D52" s="61"/>
      <c r="E52" s="61"/>
      <c r="F52" s="61"/>
      <c r="G52" s="61"/>
      <c r="H52" s="62"/>
      <c r="I52" s="62"/>
    </row>
    <row r="53" spans="1:9" ht="13.5">
      <c r="A53" s="121"/>
      <c r="B53" s="120"/>
      <c r="C53" s="121"/>
      <c r="D53" s="121"/>
      <c r="E53" s="129"/>
      <c r="F53" s="138"/>
      <c r="G53" s="61"/>
      <c r="H53" s="130"/>
      <c r="I53" s="62"/>
    </row>
    <row r="54" spans="1:9" ht="13.5">
      <c r="A54" s="61"/>
      <c r="B54" s="61"/>
      <c r="C54" s="61"/>
      <c r="D54" s="61"/>
      <c r="E54" s="61"/>
      <c r="F54" s="62"/>
      <c r="G54" s="61"/>
      <c r="H54" s="62"/>
      <c r="I54" s="62"/>
    </row>
  </sheetData>
  <sheetProtection/>
  <mergeCells count="126">
    <mergeCell ref="I7:I8"/>
    <mergeCell ref="I5:I6"/>
    <mergeCell ref="H5:H6"/>
    <mergeCell ref="G5:G6"/>
    <mergeCell ref="C4:E4"/>
    <mergeCell ref="C30:E31"/>
    <mergeCell ref="C17:E18"/>
    <mergeCell ref="I12:I13"/>
    <mergeCell ref="I10:I11"/>
    <mergeCell ref="E5:E6"/>
    <mergeCell ref="D28:F29"/>
    <mergeCell ref="A7:A8"/>
    <mergeCell ref="B7:B8"/>
    <mergeCell ref="C7:C8"/>
    <mergeCell ref="D7:D8"/>
    <mergeCell ref="E7:E8"/>
    <mergeCell ref="F7:F8"/>
    <mergeCell ref="F21:F22"/>
    <mergeCell ref="F17:F18"/>
    <mergeCell ref="E25:E26"/>
    <mergeCell ref="D2:F3"/>
    <mergeCell ref="D15:F16"/>
    <mergeCell ref="F5:F6"/>
    <mergeCell ref="G7:G8"/>
    <mergeCell ref="H7:H8"/>
    <mergeCell ref="D5:D6"/>
    <mergeCell ref="I25:I26"/>
    <mergeCell ref="F25:F26"/>
    <mergeCell ref="I21:I22"/>
    <mergeCell ref="E23:E24"/>
    <mergeCell ref="G23:G24"/>
    <mergeCell ref="H23:H24"/>
    <mergeCell ref="G21:G22"/>
    <mergeCell ref="H21:H22"/>
    <mergeCell ref="D21:D22"/>
    <mergeCell ref="A25:A26"/>
    <mergeCell ref="B25:B26"/>
    <mergeCell ref="A23:A24"/>
    <mergeCell ref="B23:B24"/>
    <mergeCell ref="I19:I20"/>
    <mergeCell ref="I23:I24"/>
    <mergeCell ref="E21:E22"/>
    <mergeCell ref="G25:G26"/>
    <mergeCell ref="H25:H26"/>
    <mergeCell ref="G17:G18"/>
    <mergeCell ref="E19:E20"/>
    <mergeCell ref="F19:F20"/>
    <mergeCell ref="A17:A18"/>
    <mergeCell ref="B17:B18"/>
    <mergeCell ref="C25:C26"/>
    <mergeCell ref="D25:D26"/>
    <mergeCell ref="A21:A22"/>
    <mergeCell ref="B21:B22"/>
    <mergeCell ref="C21:C22"/>
    <mergeCell ref="C23:C24"/>
    <mergeCell ref="D23:D24"/>
    <mergeCell ref="I17:I18"/>
    <mergeCell ref="A19:A20"/>
    <mergeCell ref="B19:B20"/>
    <mergeCell ref="C19:C20"/>
    <mergeCell ref="D19:D20"/>
    <mergeCell ref="H19:H20"/>
    <mergeCell ref="F23:F24"/>
    <mergeCell ref="H17:H18"/>
    <mergeCell ref="I30:I31"/>
    <mergeCell ref="A32:A33"/>
    <mergeCell ref="B32:B33"/>
    <mergeCell ref="C32:C33"/>
    <mergeCell ref="D32:D33"/>
    <mergeCell ref="E32:E33"/>
    <mergeCell ref="F32:F33"/>
    <mergeCell ref="G32:G33"/>
    <mergeCell ref="A30:A31"/>
    <mergeCell ref="I32:I33"/>
    <mergeCell ref="F34:F35"/>
    <mergeCell ref="A34:A35"/>
    <mergeCell ref="B34:B35"/>
    <mergeCell ref="C34:C35"/>
    <mergeCell ref="D34:D35"/>
    <mergeCell ref="B30:B31"/>
    <mergeCell ref="E34:E35"/>
    <mergeCell ref="H38:H39"/>
    <mergeCell ref="A38:A39"/>
    <mergeCell ref="B38:B39"/>
    <mergeCell ref="C38:C39"/>
    <mergeCell ref="D38:D39"/>
    <mergeCell ref="A36:A37"/>
    <mergeCell ref="B36:B37"/>
    <mergeCell ref="C36:C37"/>
    <mergeCell ref="D36:D37"/>
    <mergeCell ref="F36:F37"/>
    <mergeCell ref="G36:G37"/>
    <mergeCell ref="I38:I39"/>
    <mergeCell ref="E38:E39"/>
    <mergeCell ref="F38:F39"/>
    <mergeCell ref="H36:H37"/>
    <mergeCell ref="I36:I37"/>
    <mergeCell ref="G38:G39"/>
    <mergeCell ref="I34:I35"/>
    <mergeCell ref="E36:E37"/>
    <mergeCell ref="G12:G13"/>
    <mergeCell ref="H12:H13"/>
    <mergeCell ref="F12:F13"/>
    <mergeCell ref="G34:G35"/>
    <mergeCell ref="H34:H35"/>
    <mergeCell ref="G30:G31"/>
    <mergeCell ref="H30:H31"/>
    <mergeCell ref="G19:G20"/>
    <mergeCell ref="H32:H33"/>
    <mergeCell ref="F30:F31"/>
    <mergeCell ref="F10:F11"/>
    <mergeCell ref="G10:G11"/>
    <mergeCell ref="H10:H11"/>
    <mergeCell ref="A10:A11"/>
    <mergeCell ref="B10:B11"/>
    <mergeCell ref="C10:C11"/>
    <mergeCell ref="D10:D11"/>
    <mergeCell ref="A12:A13"/>
    <mergeCell ref="B12:B13"/>
    <mergeCell ref="A5:A6"/>
    <mergeCell ref="E10:E11"/>
    <mergeCell ref="B5:B6"/>
    <mergeCell ref="C12:C13"/>
    <mergeCell ref="D12:D13"/>
    <mergeCell ref="E12:E13"/>
    <mergeCell ref="C5:C6"/>
  </mergeCells>
  <printOptions/>
  <pageMargins left="0.75" right="0.75" top="0.16" bottom="0.19" header="0.16" footer="0.18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P54"/>
  <sheetViews>
    <sheetView zoomScaleSheetLayoutView="100" zoomScalePageLayoutView="0" workbookViewId="0" topLeftCell="A8">
      <selection activeCell="H29" sqref="H29"/>
    </sheetView>
  </sheetViews>
  <sheetFormatPr defaultColWidth="9.00390625" defaultRowHeight="13.5"/>
  <cols>
    <col min="1" max="1" width="9.00390625" style="60" customWidth="1"/>
    <col min="2" max="2" width="10.25390625" style="60" customWidth="1"/>
    <col min="3" max="3" width="11.25390625" style="60" customWidth="1"/>
    <col min="4" max="4" width="9.00390625" style="60" customWidth="1"/>
    <col min="5" max="6" width="11.25390625" style="60" customWidth="1"/>
    <col min="7" max="7" width="13.00390625" style="60" customWidth="1"/>
    <col min="8" max="8" width="11.50390625" style="60" customWidth="1"/>
    <col min="9" max="9" width="9.00390625" style="60" customWidth="1"/>
    <col min="10" max="16384" width="9.00390625" style="59" customWidth="1"/>
  </cols>
  <sheetData>
    <row r="1" ht="13.5" hidden="1"/>
    <row r="2" spans="2:6" s="60" customFormat="1" ht="19.5" customHeight="1">
      <c r="B2" s="140"/>
      <c r="D2" s="534" t="s">
        <v>328</v>
      </c>
      <c r="E2" s="534"/>
      <c r="F2" s="534"/>
    </row>
    <row r="3" spans="1:6" s="60" customFormat="1" ht="19.5" customHeight="1" thickBot="1">
      <c r="A3" s="60" t="s">
        <v>246</v>
      </c>
      <c r="B3" s="149"/>
      <c r="C3" s="139"/>
      <c r="D3" s="626"/>
      <c r="E3" s="626"/>
      <c r="F3" s="626"/>
    </row>
    <row r="4" spans="1:9" s="60" customFormat="1" ht="39.75" customHeight="1" thickBot="1">
      <c r="A4" s="142"/>
      <c r="B4" s="146" t="s">
        <v>20</v>
      </c>
      <c r="C4" s="635" t="s">
        <v>219</v>
      </c>
      <c r="D4" s="636"/>
      <c r="E4" s="637"/>
      <c r="F4" s="143" t="s">
        <v>21</v>
      </c>
      <c r="G4" s="144" t="s">
        <v>22</v>
      </c>
      <c r="H4" s="145" t="s">
        <v>23</v>
      </c>
      <c r="I4" s="142" t="s">
        <v>32</v>
      </c>
    </row>
    <row r="5" spans="1:9" s="60" customFormat="1" ht="19.5" customHeight="1">
      <c r="A5" s="648" t="s">
        <v>329</v>
      </c>
      <c r="B5" s="517" t="s">
        <v>333</v>
      </c>
      <c r="C5" s="564" t="s">
        <v>334</v>
      </c>
      <c r="D5" s="645" t="s">
        <v>324</v>
      </c>
      <c r="E5" s="579" t="s">
        <v>335</v>
      </c>
      <c r="F5" s="562" t="s">
        <v>343</v>
      </c>
      <c r="G5" s="519" t="s">
        <v>272</v>
      </c>
      <c r="H5" s="625" t="s">
        <v>345</v>
      </c>
      <c r="I5" s="530"/>
    </row>
    <row r="6" spans="1:9" s="60" customFormat="1" ht="19.5" customHeight="1">
      <c r="A6" s="642"/>
      <c r="B6" s="549"/>
      <c r="C6" s="596"/>
      <c r="D6" s="646"/>
      <c r="E6" s="644"/>
      <c r="F6" s="595"/>
      <c r="G6" s="526"/>
      <c r="H6" s="529"/>
      <c r="I6" s="531"/>
    </row>
    <row r="7" spans="1:9" s="60" customFormat="1" ht="19.5" customHeight="1">
      <c r="A7" s="642" t="s">
        <v>330</v>
      </c>
      <c r="B7" s="549">
        <v>0.4583333333333333</v>
      </c>
      <c r="C7" s="520" t="s">
        <v>155</v>
      </c>
      <c r="D7" s="647" t="s">
        <v>324</v>
      </c>
      <c r="E7" s="537" t="s">
        <v>343</v>
      </c>
      <c r="F7" s="523" t="s">
        <v>344</v>
      </c>
      <c r="G7" s="526" t="s">
        <v>344</v>
      </c>
      <c r="H7" s="529" t="s">
        <v>345</v>
      </c>
      <c r="I7" s="531"/>
    </row>
    <row r="8" spans="1:9" s="60" customFormat="1" ht="19.5" customHeight="1">
      <c r="A8" s="642"/>
      <c r="B8" s="549"/>
      <c r="C8" s="596"/>
      <c r="D8" s="646"/>
      <c r="E8" s="644"/>
      <c r="F8" s="595"/>
      <c r="G8" s="526"/>
      <c r="H8" s="529"/>
      <c r="I8" s="531"/>
    </row>
    <row r="9" spans="1:9" s="60" customFormat="1" ht="19.5" customHeight="1">
      <c r="A9" s="642" t="s">
        <v>331</v>
      </c>
      <c r="B9" s="549">
        <v>0.5208333333333334</v>
      </c>
      <c r="C9" s="526" t="s">
        <v>335</v>
      </c>
      <c r="D9" s="608" t="s">
        <v>325</v>
      </c>
      <c r="E9" s="529" t="s">
        <v>272</v>
      </c>
      <c r="F9" s="518" t="s">
        <v>344</v>
      </c>
      <c r="G9" s="526" t="s">
        <v>344</v>
      </c>
      <c r="H9" s="529" t="s">
        <v>345</v>
      </c>
      <c r="I9" s="531"/>
    </row>
    <row r="10" spans="1:9" s="60" customFormat="1" ht="19.5" customHeight="1">
      <c r="A10" s="642"/>
      <c r="B10" s="549"/>
      <c r="C10" s="526"/>
      <c r="D10" s="608"/>
      <c r="E10" s="529"/>
      <c r="F10" s="518"/>
      <c r="G10" s="526"/>
      <c r="H10" s="529"/>
      <c r="I10" s="531"/>
    </row>
    <row r="11" spans="1:9" ht="19.5" customHeight="1">
      <c r="A11" s="642" t="s">
        <v>332</v>
      </c>
      <c r="B11" s="549">
        <v>0.6041666666666666</v>
      </c>
      <c r="C11" s="526" t="s">
        <v>343</v>
      </c>
      <c r="D11" s="618" t="s">
        <v>324</v>
      </c>
      <c r="E11" s="610" t="s">
        <v>272</v>
      </c>
      <c r="F11" s="518" t="s">
        <v>344</v>
      </c>
      <c r="G11" s="526" t="s">
        <v>344</v>
      </c>
      <c r="H11" s="529" t="s">
        <v>345</v>
      </c>
      <c r="I11" s="531"/>
    </row>
    <row r="12" spans="1:9" ht="19.5" customHeight="1" thickBot="1">
      <c r="A12" s="643"/>
      <c r="B12" s="650"/>
      <c r="C12" s="553"/>
      <c r="D12" s="616"/>
      <c r="E12" s="611"/>
      <c r="F12" s="551"/>
      <c r="G12" s="553"/>
      <c r="H12" s="560"/>
      <c r="I12" s="561"/>
    </row>
    <row r="13" ht="19.5" customHeight="1"/>
    <row r="14" ht="19.5" customHeight="1"/>
    <row r="15" spans="1:6" ht="19.5" customHeight="1">
      <c r="A15" s="61"/>
      <c r="B15" s="140"/>
      <c r="D15" s="534" t="s">
        <v>328</v>
      </c>
      <c r="E15" s="534"/>
      <c r="F15" s="534"/>
    </row>
    <row r="16" spans="1:6" ht="19.5" customHeight="1" thickBot="1">
      <c r="A16" s="120" t="s">
        <v>244</v>
      </c>
      <c r="B16" s="141"/>
      <c r="C16" s="139"/>
      <c r="D16" s="626"/>
      <c r="E16" s="626"/>
      <c r="F16" s="626"/>
    </row>
    <row r="17" spans="1:9" ht="19.5" customHeight="1">
      <c r="A17" s="555"/>
      <c r="B17" s="583" t="s">
        <v>20</v>
      </c>
      <c r="C17" s="538" t="s">
        <v>219</v>
      </c>
      <c r="D17" s="539"/>
      <c r="E17" s="540"/>
      <c r="F17" s="562" t="s">
        <v>21</v>
      </c>
      <c r="G17" s="564" t="s">
        <v>22</v>
      </c>
      <c r="H17" s="579" t="s">
        <v>23</v>
      </c>
      <c r="I17" s="555" t="s">
        <v>32</v>
      </c>
    </row>
    <row r="18" spans="1:9" ht="19.5" customHeight="1" thickBot="1">
      <c r="A18" s="556"/>
      <c r="B18" s="584"/>
      <c r="C18" s="541"/>
      <c r="D18" s="542"/>
      <c r="E18" s="543"/>
      <c r="F18" s="563"/>
      <c r="G18" s="565"/>
      <c r="H18" s="580"/>
      <c r="I18" s="556"/>
    </row>
    <row r="19" spans="1:9" ht="19.5" customHeight="1">
      <c r="A19" s="515" t="s">
        <v>336</v>
      </c>
      <c r="B19" s="517">
        <v>0.4166666666666667</v>
      </c>
      <c r="C19" s="581" t="s">
        <v>334</v>
      </c>
      <c r="D19" s="581" t="s">
        <v>324</v>
      </c>
      <c r="E19" s="578" t="s">
        <v>346</v>
      </c>
      <c r="F19" s="527" t="s">
        <v>343</v>
      </c>
      <c r="G19" s="519" t="s">
        <v>272</v>
      </c>
      <c r="H19" s="575" t="s">
        <v>345</v>
      </c>
      <c r="I19" s="575"/>
    </row>
    <row r="20" spans="1:9" ht="19.5" customHeight="1">
      <c r="A20" s="516"/>
      <c r="B20" s="518"/>
      <c r="C20" s="526"/>
      <c r="D20" s="526"/>
      <c r="E20" s="533"/>
      <c r="F20" s="518"/>
      <c r="G20" s="526"/>
      <c r="H20" s="569"/>
      <c r="I20" s="569"/>
    </row>
    <row r="21" spans="1:9" ht="19.5" customHeight="1">
      <c r="A21" s="548" t="s">
        <v>337</v>
      </c>
      <c r="B21" s="549">
        <v>0.5</v>
      </c>
      <c r="C21" s="573" t="s">
        <v>155</v>
      </c>
      <c r="D21" s="573" t="s">
        <v>324</v>
      </c>
      <c r="E21" s="533" t="s">
        <v>272</v>
      </c>
      <c r="F21" s="632" t="s">
        <v>344</v>
      </c>
      <c r="G21" s="526" t="s">
        <v>344</v>
      </c>
      <c r="H21" s="566" t="s">
        <v>345</v>
      </c>
      <c r="I21" s="566"/>
    </row>
    <row r="22" spans="1:9" ht="19.5" customHeight="1">
      <c r="A22" s="574"/>
      <c r="B22" s="523"/>
      <c r="C22" s="520"/>
      <c r="D22" s="520"/>
      <c r="E22" s="576"/>
      <c r="F22" s="633"/>
      <c r="G22" s="520"/>
      <c r="H22" s="567"/>
      <c r="I22" s="567"/>
    </row>
    <row r="23" spans="1:9" ht="19.5" customHeight="1">
      <c r="A23" s="548" t="s">
        <v>338</v>
      </c>
      <c r="B23" s="549">
        <v>0.5833333333333334</v>
      </c>
      <c r="C23" s="573" t="s">
        <v>346</v>
      </c>
      <c r="D23" s="573" t="s">
        <v>324</v>
      </c>
      <c r="E23" s="533" t="s">
        <v>343</v>
      </c>
      <c r="F23" s="518" t="s">
        <v>344</v>
      </c>
      <c r="G23" s="526" t="s">
        <v>344</v>
      </c>
      <c r="H23" s="566" t="s">
        <v>345</v>
      </c>
      <c r="I23" s="566"/>
    </row>
    <row r="24" spans="1:9" ht="19.5" customHeight="1" thickBot="1">
      <c r="A24" s="516"/>
      <c r="B24" s="518"/>
      <c r="C24" s="526"/>
      <c r="D24" s="526"/>
      <c r="E24" s="533"/>
      <c r="F24" s="518"/>
      <c r="G24" s="526"/>
      <c r="H24" s="569"/>
      <c r="I24" s="569"/>
    </row>
    <row r="25" spans="1:42" s="60" customFormat="1" ht="19.5" customHeight="1" hidden="1">
      <c r="A25" s="548" t="s">
        <v>326</v>
      </c>
      <c r="B25" s="549">
        <v>0.6041666666666666</v>
      </c>
      <c r="C25" s="573" t="s">
        <v>253</v>
      </c>
      <c r="D25" s="573" t="s">
        <v>324</v>
      </c>
      <c r="E25" s="533" t="s">
        <v>255</v>
      </c>
      <c r="F25" s="518" t="s">
        <v>252</v>
      </c>
      <c r="G25" s="526" t="s">
        <v>254</v>
      </c>
      <c r="H25" s="566" t="s">
        <v>258</v>
      </c>
      <c r="I25" s="566" t="s">
        <v>253</v>
      </c>
      <c r="K25" s="190">
        <v>30</v>
      </c>
      <c r="L25" s="200" t="s">
        <v>293</v>
      </c>
      <c r="M25" s="193" t="s">
        <v>279</v>
      </c>
      <c r="N25" s="432">
        <v>0.5</v>
      </c>
      <c r="O25" s="433"/>
      <c r="P25" s="324" t="s">
        <v>114</v>
      </c>
      <c r="Q25" s="325"/>
      <c r="R25" s="325"/>
      <c r="S25" s="325"/>
      <c r="T25" s="64"/>
      <c r="U25" s="65" t="s">
        <v>25</v>
      </c>
      <c r="V25" s="66"/>
      <c r="W25" s="264" t="s">
        <v>280</v>
      </c>
      <c r="X25" s="265"/>
      <c r="Y25" s="265"/>
      <c r="Z25" s="266"/>
      <c r="AA25" s="355" t="s">
        <v>297</v>
      </c>
      <c r="AB25" s="356"/>
      <c r="AC25" s="356"/>
      <c r="AD25" s="357"/>
      <c r="AE25" s="360" t="s">
        <v>297</v>
      </c>
      <c r="AF25" s="356"/>
      <c r="AG25" s="356"/>
      <c r="AH25" s="361"/>
      <c r="AI25" s="431" t="s">
        <v>289</v>
      </c>
      <c r="AJ25" s="431"/>
      <c r="AK25" s="431"/>
      <c r="AL25" s="431"/>
      <c r="AM25" s="431"/>
      <c r="AN25" s="431"/>
      <c r="AO25" s="431"/>
      <c r="AP25" s="190" t="s">
        <v>115</v>
      </c>
    </row>
    <row r="26" spans="1:42" s="60" customFormat="1" ht="19.5" customHeight="1" hidden="1" thickBot="1">
      <c r="A26" s="554"/>
      <c r="B26" s="551"/>
      <c r="C26" s="553"/>
      <c r="D26" s="553"/>
      <c r="E26" s="559"/>
      <c r="F26" s="551"/>
      <c r="G26" s="553"/>
      <c r="H26" s="568"/>
      <c r="I26" s="568"/>
      <c r="K26" s="190">
        <v>30</v>
      </c>
      <c r="L26" s="200" t="s">
        <v>295</v>
      </c>
      <c r="M26" s="193" t="s">
        <v>279</v>
      </c>
      <c r="N26" s="432">
        <v>0.5833333333333334</v>
      </c>
      <c r="O26" s="433"/>
      <c r="P26" s="324" t="s">
        <v>287</v>
      </c>
      <c r="Q26" s="325"/>
      <c r="R26" s="325"/>
      <c r="S26" s="325"/>
      <c r="T26" s="64"/>
      <c r="U26" s="65" t="s">
        <v>25</v>
      </c>
      <c r="V26" s="66"/>
      <c r="W26" s="434" t="s">
        <v>286</v>
      </c>
      <c r="X26" s="265"/>
      <c r="Y26" s="265"/>
      <c r="Z26" s="266"/>
      <c r="AA26" s="355" t="s">
        <v>297</v>
      </c>
      <c r="AB26" s="356"/>
      <c r="AC26" s="356"/>
      <c r="AD26" s="357"/>
      <c r="AE26" s="360" t="s">
        <v>297</v>
      </c>
      <c r="AF26" s="356"/>
      <c r="AG26" s="356"/>
      <c r="AH26" s="361"/>
      <c r="AI26" s="431" t="s">
        <v>289</v>
      </c>
      <c r="AJ26" s="431"/>
      <c r="AK26" s="431"/>
      <c r="AL26" s="431"/>
      <c r="AM26" s="431"/>
      <c r="AN26" s="431"/>
      <c r="AO26" s="431"/>
      <c r="AP26" s="190" t="s">
        <v>115</v>
      </c>
    </row>
    <row r="27" spans="1:9" s="60" customFormat="1" ht="19.5" customHeight="1">
      <c r="A27" s="132"/>
      <c r="B27" s="133"/>
      <c r="C27" s="132"/>
      <c r="D27" s="132"/>
      <c r="E27" s="132"/>
      <c r="F27" s="132"/>
      <c r="G27" s="132"/>
      <c r="H27" s="132"/>
      <c r="I27" s="132"/>
    </row>
    <row r="28" spans="2:6" s="60" customFormat="1" ht="19.5" customHeight="1">
      <c r="B28" s="140"/>
      <c r="D28" s="534" t="s">
        <v>328</v>
      </c>
      <c r="E28" s="534"/>
      <c r="F28" s="534"/>
    </row>
    <row r="29" spans="1:6" s="60" customFormat="1" ht="19.5" customHeight="1" thickBot="1">
      <c r="A29" s="60" t="s">
        <v>339</v>
      </c>
      <c r="B29" s="149"/>
      <c r="C29" s="139"/>
      <c r="D29" s="626"/>
      <c r="E29" s="626"/>
      <c r="F29" s="626"/>
    </row>
    <row r="30" spans="1:9" s="60" customFormat="1" ht="19.5" customHeight="1">
      <c r="A30" s="623"/>
      <c r="B30" s="557" t="s">
        <v>20</v>
      </c>
      <c r="C30" s="538" t="s">
        <v>219</v>
      </c>
      <c r="D30" s="539"/>
      <c r="E30" s="540"/>
      <c r="F30" s="593" t="s">
        <v>21</v>
      </c>
      <c r="G30" s="564" t="s">
        <v>22</v>
      </c>
      <c r="H30" s="579" t="s">
        <v>23</v>
      </c>
      <c r="I30" s="555" t="s">
        <v>32</v>
      </c>
    </row>
    <row r="31" spans="1:9" s="60" customFormat="1" ht="19.5" customHeight="1" thickBot="1">
      <c r="A31" s="624"/>
      <c r="B31" s="619"/>
      <c r="C31" s="541"/>
      <c r="D31" s="542"/>
      <c r="E31" s="543"/>
      <c r="F31" s="594"/>
      <c r="G31" s="565"/>
      <c r="H31" s="580"/>
      <c r="I31" s="556"/>
    </row>
    <row r="32" spans="1:9" s="60" customFormat="1" ht="19.5" customHeight="1">
      <c r="A32" s="648" t="s">
        <v>340</v>
      </c>
      <c r="B32" s="517">
        <v>0.4166666666666667</v>
      </c>
      <c r="C32" s="519" t="s">
        <v>335</v>
      </c>
      <c r="D32" s="649" t="s">
        <v>324</v>
      </c>
      <c r="E32" s="536" t="s">
        <v>346</v>
      </c>
      <c r="F32" s="622" t="s">
        <v>272</v>
      </c>
      <c r="G32" s="519" t="s">
        <v>343</v>
      </c>
      <c r="H32" s="625" t="s">
        <v>347</v>
      </c>
      <c r="I32" s="625"/>
    </row>
    <row r="33" spans="1:9" ht="19.5" customHeight="1">
      <c r="A33" s="617"/>
      <c r="B33" s="518"/>
      <c r="C33" s="526"/>
      <c r="D33" s="618"/>
      <c r="E33" s="610"/>
      <c r="F33" s="609"/>
      <c r="G33" s="526"/>
      <c r="H33" s="529"/>
      <c r="I33" s="529"/>
    </row>
    <row r="34" spans="1:9" s="60" customFormat="1" ht="19.5" customHeight="1">
      <c r="A34" s="642" t="s">
        <v>341</v>
      </c>
      <c r="B34" s="549">
        <v>0.5</v>
      </c>
      <c r="C34" s="526" t="s">
        <v>156</v>
      </c>
      <c r="D34" s="618" t="s">
        <v>324</v>
      </c>
      <c r="E34" s="610" t="s">
        <v>343</v>
      </c>
      <c r="F34" s="609" t="s">
        <v>344</v>
      </c>
      <c r="G34" s="526" t="s">
        <v>344</v>
      </c>
      <c r="H34" s="529" t="s">
        <v>347</v>
      </c>
      <c r="I34" s="529"/>
    </row>
    <row r="35" spans="1:9" s="60" customFormat="1" ht="19.5" customHeight="1">
      <c r="A35" s="617"/>
      <c r="B35" s="523"/>
      <c r="C35" s="526"/>
      <c r="D35" s="618"/>
      <c r="E35" s="610"/>
      <c r="F35" s="609"/>
      <c r="G35" s="526"/>
      <c r="H35" s="529"/>
      <c r="I35" s="529"/>
    </row>
    <row r="36" spans="1:9" s="60" customFormat="1" ht="19.5" customHeight="1">
      <c r="A36" s="642" t="s">
        <v>342</v>
      </c>
      <c r="B36" s="549">
        <v>0.5833333333333334</v>
      </c>
      <c r="C36" s="526" t="s">
        <v>346</v>
      </c>
      <c r="D36" s="608" t="s">
        <v>324</v>
      </c>
      <c r="E36" s="529" t="s">
        <v>272</v>
      </c>
      <c r="F36" s="609" t="s">
        <v>344</v>
      </c>
      <c r="G36" s="526" t="s">
        <v>344</v>
      </c>
      <c r="H36" s="529" t="s">
        <v>347</v>
      </c>
      <c r="I36" s="529"/>
    </row>
    <row r="37" spans="1:9" s="60" customFormat="1" ht="19.5" customHeight="1">
      <c r="A37" s="617"/>
      <c r="B37" s="518"/>
      <c r="C37" s="526"/>
      <c r="D37" s="608"/>
      <c r="E37" s="529"/>
      <c r="F37" s="609"/>
      <c r="G37" s="526"/>
      <c r="H37" s="529"/>
      <c r="I37" s="529"/>
    </row>
    <row r="38" spans="1:9" s="60" customFormat="1" ht="19.5" customHeight="1" hidden="1">
      <c r="A38" s="642" t="s">
        <v>327</v>
      </c>
      <c r="B38" s="549">
        <v>0.6041666666666666</v>
      </c>
      <c r="C38" s="526" t="s">
        <v>262</v>
      </c>
      <c r="D38" s="618" t="s">
        <v>324</v>
      </c>
      <c r="E38" s="610" t="s">
        <v>266</v>
      </c>
      <c r="F38" s="609" t="s">
        <v>261</v>
      </c>
      <c r="G38" s="526" t="s">
        <v>265</v>
      </c>
      <c r="H38" s="529" t="s">
        <v>267</v>
      </c>
      <c r="I38" s="529" t="s">
        <v>262</v>
      </c>
    </row>
    <row r="39" spans="1:9" s="60" customFormat="1" ht="19.5" customHeight="1" hidden="1" thickBot="1">
      <c r="A39" s="614"/>
      <c r="B39" s="551"/>
      <c r="C39" s="553"/>
      <c r="D39" s="616"/>
      <c r="E39" s="611"/>
      <c r="F39" s="612"/>
      <c r="G39" s="553"/>
      <c r="H39" s="560"/>
      <c r="I39" s="560"/>
    </row>
    <row r="40" spans="1:9" s="60" customFormat="1" ht="13.5">
      <c r="A40" s="120"/>
      <c r="B40" s="120"/>
      <c r="C40" s="61"/>
      <c r="D40" s="61"/>
      <c r="E40" s="61"/>
      <c r="F40" s="61"/>
      <c r="G40" s="61"/>
      <c r="H40" s="62"/>
      <c r="I40" s="62"/>
    </row>
    <row r="41" spans="1:9" s="60" customFormat="1" ht="13.5">
      <c r="A41" s="61"/>
      <c r="B41" s="61"/>
      <c r="C41" s="61"/>
      <c r="D41" s="61"/>
      <c r="E41" s="61"/>
      <c r="F41" s="61"/>
      <c r="G41" s="61"/>
      <c r="H41" s="62"/>
      <c r="I41" s="62"/>
    </row>
    <row r="42" spans="1:9" ht="13.5">
      <c r="A42" s="120"/>
      <c r="B42" s="120"/>
      <c r="C42" s="61"/>
      <c r="D42" s="136"/>
      <c r="E42" s="62"/>
      <c r="F42" s="61"/>
      <c r="G42" s="61"/>
      <c r="H42" s="62"/>
      <c r="I42" s="62"/>
    </row>
    <row r="43" spans="1:9" ht="13.5">
      <c r="A43" s="61"/>
      <c r="B43" s="61"/>
      <c r="C43" s="61"/>
      <c r="D43" s="136"/>
      <c r="E43" s="62"/>
      <c r="F43" s="61"/>
      <c r="G43" s="61"/>
      <c r="H43" s="62"/>
      <c r="I43" s="62"/>
    </row>
    <row r="44" spans="1:9" ht="13.5">
      <c r="A44" s="120"/>
      <c r="B44" s="120"/>
      <c r="C44" s="61"/>
      <c r="D44" s="127"/>
      <c r="E44" s="61"/>
      <c r="F44" s="61"/>
      <c r="G44" s="61"/>
      <c r="H44" s="62"/>
      <c r="I44" s="62"/>
    </row>
    <row r="45" spans="1:9" ht="13.5">
      <c r="A45" s="61"/>
      <c r="B45" s="61"/>
      <c r="C45" s="61"/>
      <c r="D45" s="127"/>
      <c r="E45" s="61"/>
      <c r="F45" s="61"/>
      <c r="G45" s="61"/>
      <c r="H45" s="62"/>
      <c r="I45" s="62"/>
    </row>
    <row r="46" spans="1:9" ht="13.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3.5" customHeight="1">
      <c r="A47" s="63"/>
      <c r="B47" s="106"/>
      <c r="C47" s="63"/>
      <c r="D47" s="126"/>
      <c r="E47" s="126"/>
      <c r="F47" s="126"/>
      <c r="G47" s="63"/>
      <c r="H47" s="63"/>
      <c r="I47" s="63"/>
    </row>
    <row r="48" spans="1:9" ht="13.5" customHeight="1">
      <c r="A48" s="63"/>
      <c r="B48" s="119"/>
      <c r="C48" s="63"/>
      <c r="D48" s="126"/>
      <c r="E48" s="126"/>
      <c r="F48" s="126"/>
      <c r="G48" s="63"/>
      <c r="H48" s="63"/>
      <c r="I48" s="63"/>
    </row>
    <row r="49" spans="1:9" ht="13.5">
      <c r="A49" s="61"/>
      <c r="B49" s="120"/>
      <c r="C49" s="61"/>
      <c r="D49" s="127"/>
      <c r="E49" s="61"/>
      <c r="F49" s="61"/>
      <c r="G49" s="61"/>
      <c r="H49" s="61"/>
      <c r="I49" s="61"/>
    </row>
    <row r="50" spans="1:9" ht="13.5">
      <c r="A50" s="61"/>
      <c r="B50" s="120"/>
      <c r="C50" s="61"/>
      <c r="D50" s="127"/>
      <c r="E50" s="61"/>
      <c r="F50" s="61"/>
      <c r="G50" s="61"/>
      <c r="H50" s="61"/>
      <c r="I50" s="61"/>
    </row>
    <row r="51" spans="1:9" ht="13.5">
      <c r="A51" s="120"/>
      <c r="B51" s="120"/>
      <c r="C51" s="120"/>
      <c r="D51" s="120"/>
      <c r="E51" s="61"/>
      <c r="F51" s="120"/>
      <c r="G51" s="61"/>
      <c r="H51" s="62"/>
      <c r="I51" s="62"/>
    </row>
    <row r="52" spans="1:9" ht="13.5">
      <c r="A52" s="61"/>
      <c r="B52" s="61"/>
      <c r="C52" s="61"/>
      <c r="D52" s="61"/>
      <c r="E52" s="61"/>
      <c r="F52" s="61"/>
      <c r="G52" s="61"/>
      <c r="H52" s="62"/>
      <c r="I52" s="62"/>
    </row>
    <row r="53" spans="1:9" ht="13.5">
      <c r="A53" s="120"/>
      <c r="B53" s="120"/>
      <c r="C53" s="120"/>
      <c r="D53" s="120"/>
      <c r="E53" s="61"/>
      <c r="F53" s="138"/>
      <c r="G53" s="61"/>
      <c r="H53" s="62"/>
      <c r="I53" s="62"/>
    </row>
    <row r="54" spans="1:9" ht="13.5">
      <c r="A54" s="61"/>
      <c r="B54" s="61"/>
      <c r="C54" s="61"/>
      <c r="D54" s="61"/>
      <c r="E54" s="61"/>
      <c r="F54" s="62"/>
      <c r="G54" s="61"/>
      <c r="H54" s="62"/>
      <c r="I54" s="62"/>
    </row>
  </sheetData>
  <sheetProtection/>
  <mergeCells count="138">
    <mergeCell ref="G11:G12"/>
    <mergeCell ref="G9:G10"/>
    <mergeCell ref="F9:F10"/>
    <mergeCell ref="A5:A6"/>
    <mergeCell ref="B5:B6"/>
    <mergeCell ref="C11:C12"/>
    <mergeCell ref="C9:C10"/>
    <mergeCell ref="G7:G8"/>
    <mergeCell ref="B9:B10"/>
    <mergeCell ref="B11:B12"/>
    <mergeCell ref="I32:I33"/>
    <mergeCell ref="C36:C37"/>
    <mergeCell ref="D36:D37"/>
    <mergeCell ref="F36:F37"/>
    <mergeCell ref="G36:G37"/>
    <mergeCell ref="G34:G35"/>
    <mergeCell ref="H34:H35"/>
    <mergeCell ref="H32:H33"/>
    <mergeCell ref="I34:I35"/>
    <mergeCell ref="E36:E37"/>
    <mergeCell ref="H36:H37"/>
    <mergeCell ref="I36:I37"/>
    <mergeCell ref="G38:G39"/>
    <mergeCell ref="H38:H39"/>
    <mergeCell ref="F34:F35"/>
    <mergeCell ref="A38:A39"/>
    <mergeCell ref="B38:B39"/>
    <mergeCell ref="C38:C39"/>
    <mergeCell ref="D38:D39"/>
    <mergeCell ref="I38:I39"/>
    <mergeCell ref="E38:E39"/>
    <mergeCell ref="F38:F39"/>
    <mergeCell ref="G32:G33"/>
    <mergeCell ref="A30:A31"/>
    <mergeCell ref="B30:B31"/>
    <mergeCell ref="A36:A37"/>
    <mergeCell ref="B36:B37"/>
    <mergeCell ref="E34:E35"/>
    <mergeCell ref="A34:A35"/>
    <mergeCell ref="B34:B35"/>
    <mergeCell ref="C34:C35"/>
    <mergeCell ref="D34:D35"/>
    <mergeCell ref="A32:A33"/>
    <mergeCell ref="B32:B33"/>
    <mergeCell ref="C32:C33"/>
    <mergeCell ref="D32:D33"/>
    <mergeCell ref="E32:E33"/>
    <mergeCell ref="F32:F33"/>
    <mergeCell ref="A23:A24"/>
    <mergeCell ref="B23:B24"/>
    <mergeCell ref="C23:C24"/>
    <mergeCell ref="D23:D24"/>
    <mergeCell ref="F23:F24"/>
    <mergeCell ref="F17:F18"/>
    <mergeCell ref="I30:I31"/>
    <mergeCell ref="G30:G31"/>
    <mergeCell ref="H30:H31"/>
    <mergeCell ref="F30:F31"/>
    <mergeCell ref="A25:A26"/>
    <mergeCell ref="B25:B26"/>
    <mergeCell ref="I25:I26"/>
    <mergeCell ref="F25:F26"/>
    <mergeCell ref="G23:G24"/>
    <mergeCell ref="H23:H24"/>
    <mergeCell ref="I17:I18"/>
    <mergeCell ref="A19:A20"/>
    <mergeCell ref="B19:B20"/>
    <mergeCell ref="C19:C20"/>
    <mergeCell ref="D19:D20"/>
    <mergeCell ref="H19:H20"/>
    <mergeCell ref="H17:H18"/>
    <mergeCell ref="G17:G18"/>
    <mergeCell ref="A17:A18"/>
    <mergeCell ref="B17:B18"/>
    <mergeCell ref="C25:C26"/>
    <mergeCell ref="D25:D26"/>
    <mergeCell ref="A21:A22"/>
    <mergeCell ref="B21:B22"/>
    <mergeCell ref="G21:G22"/>
    <mergeCell ref="H21:H22"/>
    <mergeCell ref="E25:E26"/>
    <mergeCell ref="I19:I20"/>
    <mergeCell ref="I23:I24"/>
    <mergeCell ref="E21:E22"/>
    <mergeCell ref="G25:G26"/>
    <mergeCell ref="H25:H26"/>
    <mergeCell ref="F21:F22"/>
    <mergeCell ref="I21:I22"/>
    <mergeCell ref="D2:F3"/>
    <mergeCell ref="D15:F16"/>
    <mergeCell ref="D28:F29"/>
    <mergeCell ref="A7:A8"/>
    <mergeCell ref="B7:B8"/>
    <mergeCell ref="C7:C8"/>
    <mergeCell ref="D7:D8"/>
    <mergeCell ref="E7:E8"/>
    <mergeCell ref="F7:F8"/>
    <mergeCell ref="F5:F6"/>
    <mergeCell ref="H7:H8"/>
    <mergeCell ref="I7:I8"/>
    <mergeCell ref="I5:I6"/>
    <mergeCell ref="H5:H6"/>
    <mergeCell ref="G5:G6"/>
    <mergeCell ref="F19:F20"/>
    <mergeCell ref="G19:G20"/>
    <mergeCell ref="I11:I12"/>
    <mergeCell ref="I9:I10"/>
    <mergeCell ref="H9:H10"/>
    <mergeCell ref="C4:E4"/>
    <mergeCell ref="C30:E31"/>
    <mergeCell ref="C17:E18"/>
    <mergeCell ref="E5:E6"/>
    <mergeCell ref="D5:D6"/>
    <mergeCell ref="C5:C6"/>
    <mergeCell ref="C21:C22"/>
    <mergeCell ref="D21:D22"/>
    <mergeCell ref="E19:E20"/>
    <mergeCell ref="E23:E24"/>
    <mergeCell ref="N26:O26"/>
    <mergeCell ref="P26:S26"/>
    <mergeCell ref="W26:Z26"/>
    <mergeCell ref="AA26:AD26"/>
    <mergeCell ref="AE26:AH26"/>
    <mergeCell ref="AI26:AO26"/>
    <mergeCell ref="H11:H12"/>
    <mergeCell ref="AE25:AH25"/>
    <mergeCell ref="AI25:AO25"/>
    <mergeCell ref="N25:O25"/>
    <mergeCell ref="P25:S25"/>
    <mergeCell ref="W25:Z25"/>
    <mergeCell ref="AA25:AD25"/>
    <mergeCell ref="A11:A12"/>
    <mergeCell ref="A9:A10"/>
    <mergeCell ref="F11:F12"/>
    <mergeCell ref="E11:E12"/>
    <mergeCell ref="D9:D10"/>
    <mergeCell ref="D11:D12"/>
    <mergeCell ref="E9:E10"/>
  </mergeCells>
  <printOptions/>
  <pageMargins left="0.75" right="0.75" top="0.16" bottom="0.19" header="0.16" footer="0.18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2015-07-11T22:53:20Z</cp:lastPrinted>
  <dcterms:created xsi:type="dcterms:W3CDTF">2012-07-12T06:09:28Z</dcterms:created>
  <dcterms:modified xsi:type="dcterms:W3CDTF">2015-10-15T04:11:24Z</dcterms:modified>
  <cp:category/>
  <cp:version/>
  <cp:contentType/>
  <cp:contentStatus/>
</cp:coreProperties>
</file>