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4"/>
  </bookViews>
  <sheets>
    <sheet name="予選" sheetId="1" r:id="rId1"/>
    <sheet name="トーナメント表1" sheetId="2" r:id="rId2"/>
    <sheet name="トーナメント日程" sheetId="3" r:id="rId3"/>
    <sheet name="1～8位" sheetId="4" r:id="rId4"/>
    <sheet name="9～16位" sheetId="5" r:id="rId5"/>
    <sheet name="17位～" sheetId="6" r:id="rId6"/>
  </sheets>
  <definedNames>
    <definedName name="_xlnm.Print_Area" localSheetId="0">'予選'!$A$1:$AE$114</definedName>
  </definedNames>
  <calcPr fullCalcOnLoad="1"/>
</workbook>
</file>

<file path=xl/comments2.xml><?xml version="1.0" encoding="utf-8"?>
<comments xmlns="http://schemas.openxmlformats.org/spreadsheetml/2006/main">
  <authors>
    <author>takuya</author>
  </authors>
  <commentList>
    <comment ref="X6" authorId="0">
      <text>
        <r>
          <rPr>
            <b/>
            <sz val="9"/>
            <rFont val="ＭＳ Ｐゴシック"/>
            <family val="3"/>
          </rPr>
          <t>takuya:</t>
        </r>
      </text>
    </comment>
  </commentList>
</comments>
</file>

<file path=xl/sharedStrings.xml><?xml version="1.0" encoding="utf-8"?>
<sst xmlns="http://schemas.openxmlformats.org/spreadsheetml/2006/main" count="1073" uniqueCount="401">
  <si>
    <t>新人大会　グループリーグ日程①</t>
  </si>
  <si>
    <t>Ａグループ</t>
  </si>
  <si>
    <t>月　　日</t>
  </si>
  <si>
    <t>時　間</t>
  </si>
  <si>
    <t>対　　　　戦</t>
  </si>
  <si>
    <t>審　　　判</t>
  </si>
  <si>
    <t>グランド</t>
  </si>
  <si>
    <t>―</t>
  </si>
  <si>
    <t>星取表</t>
  </si>
  <si>
    <t>勝点</t>
  </si>
  <si>
    <t>得点</t>
  </si>
  <si>
    <t>失点</t>
  </si>
  <si>
    <t>得失</t>
  </si>
  <si>
    <t>順位</t>
  </si>
  <si>
    <t>-</t>
  </si>
  <si>
    <t>Ｂグループ</t>
  </si>
  <si>
    <t>Cグループ</t>
  </si>
  <si>
    <t>Dグループ</t>
  </si>
  <si>
    <t>会場運営の都合上、予選リーグの順位によって、会場が変更する場合あり</t>
  </si>
  <si>
    <t>１位～８位トーナメント</t>
  </si>
  <si>
    <t>時間</t>
  </si>
  <si>
    <t>主審＆４審</t>
  </si>
  <si>
    <t>アシスタント</t>
  </si>
  <si>
    <t>会場</t>
  </si>
  <si>
    <t>９位～１６位トーナメント</t>
  </si>
  <si>
    <t>―</t>
  </si>
  <si>
    <t>―</t>
  </si>
  <si>
    <t>―</t>
  </si>
  <si>
    <t>―</t>
  </si>
  <si>
    <t>―</t>
  </si>
  <si>
    <t>―</t>
  </si>
  <si>
    <t>1位～８位トーナメント</t>
  </si>
  <si>
    <t>運営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</si>
  <si>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</si>
  <si>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</si>
  <si>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</si>
  <si>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</si>
  <si>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</si>
  <si>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</si>
  <si>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</si>
  <si>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</si>
  <si>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</si>
  <si>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</si>
  <si>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</si>
  <si>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</si>
  <si>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</si>
  <si>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</si>
  <si>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</si>
  <si>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</si>
  <si>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17位</t>
  </si>
  <si>
    <t>18位</t>
  </si>
  <si>
    <t>19位</t>
  </si>
  <si>
    <t>アシスタント</t>
  </si>
  <si>
    <t>　【１】</t>
  </si>
  <si>
    <t>　【２】</t>
  </si>
  <si>
    <t>　【３】</t>
  </si>
  <si>
    <t>　【４】</t>
  </si>
  <si>
    <t>アシスタント</t>
  </si>
  <si>
    <t>9位～16位トーナメント</t>
  </si>
  <si>
    <t>ｖｓ</t>
  </si>
  <si>
    <t>A1</t>
  </si>
  <si>
    <t>D1</t>
  </si>
  <si>
    <t>A3</t>
  </si>
  <si>
    <t>D3</t>
  </si>
  <si>
    <t>―</t>
  </si>
  <si>
    <t>A1</t>
  </si>
  <si>
    <t>D２</t>
  </si>
  <si>
    <t>B1</t>
  </si>
  <si>
    <t>C2</t>
  </si>
  <si>
    <t>C1</t>
  </si>
  <si>
    <t>B2</t>
  </si>
  <si>
    <t>D1</t>
  </si>
  <si>
    <t>A2</t>
  </si>
  <si>
    <t>1位トーナメント</t>
  </si>
  <si>
    <t>トーナメント</t>
  </si>
  <si>
    <t>9位トーナメント</t>
  </si>
  <si>
    <t>順番</t>
  </si>
  <si>
    <t>新人大会　トーナメント日程</t>
  </si>
  <si>
    <t>　【13】</t>
  </si>
  <si>
    <t>　【14】</t>
  </si>
  <si>
    <t>　【15】</t>
  </si>
  <si>
    <t>　【16】</t>
  </si>
  <si>
    <t>Ａ５</t>
  </si>
  <si>
    <t>Ｃ５</t>
  </si>
  <si>
    <t>Ｂ５</t>
  </si>
  <si>
    <t>B5</t>
  </si>
  <si>
    <t>17位リーグ</t>
  </si>
  <si>
    <t>【4】</t>
  </si>
  <si>
    <t>【5】</t>
  </si>
  <si>
    <t>【6】</t>
  </si>
  <si>
    <t>【8】</t>
  </si>
  <si>
    <t>【13】</t>
  </si>
  <si>
    <t>【14】</t>
  </si>
  <si>
    <t>【15】</t>
  </si>
  <si>
    <t>【16】</t>
  </si>
  <si>
    <t>【21】</t>
  </si>
  <si>
    <t>【22】</t>
  </si>
  <si>
    <t>【23】</t>
  </si>
  <si>
    <t>【24】</t>
  </si>
  <si>
    <t>【25】</t>
  </si>
  <si>
    <t>【30】</t>
  </si>
  <si>
    <t>【1】</t>
  </si>
  <si>
    <t>【2】</t>
  </si>
  <si>
    <t>【3】</t>
  </si>
  <si>
    <t>A1</t>
  </si>
  <si>
    <t>D1</t>
  </si>
  <si>
    <t>　【５】</t>
  </si>
  <si>
    <t>　【６】</t>
  </si>
  <si>
    <t>　【７】</t>
  </si>
  <si>
    <t>　【８】</t>
  </si>
  <si>
    <t>A3</t>
  </si>
  <si>
    <t>B3</t>
  </si>
  <si>
    <t>C3</t>
  </si>
  <si>
    <t>D3</t>
  </si>
  <si>
    <t>D4</t>
  </si>
  <si>
    <t>C4</t>
  </si>
  <si>
    <t>B4</t>
  </si>
  <si>
    <t>A4</t>
  </si>
  <si>
    <t>　【17】</t>
  </si>
  <si>
    <t>　【18】</t>
  </si>
  <si>
    <t>　【19】</t>
  </si>
  <si>
    <t>　【20】</t>
  </si>
  <si>
    <t>　【21】</t>
  </si>
  <si>
    <t>　【22】</t>
  </si>
  <si>
    <t>　【23】</t>
  </si>
  <si>
    <t>　【24】</t>
  </si>
  <si>
    <t>A5</t>
  </si>
  <si>
    <t>B5</t>
  </si>
  <si>
    <t>第23回　宮城県クラブユースサッカー連盟(U-15)</t>
  </si>
  <si>
    <t>17位～19位リーグ</t>
  </si>
  <si>
    <t>　9:30</t>
  </si>
  <si>
    <t>12月6日（日）</t>
  </si>
  <si>
    <t>松島FBCピッチ１</t>
  </si>
  <si>
    <t>　9:30</t>
  </si>
  <si>
    <t>12月12日（土）</t>
  </si>
  <si>
    <t>12月13日（日）</t>
  </si>
  <si>
    <t>【11】</t>
  </si>
  <si>
    <t>【7】</t>
  </si>
  <si>
    <t>【12】</t>
  </si>
  <si>
    <t>【9】</t>
  </si>
  <si>
    <t>【10】</t>
  </si>
  <si>
    <t>【１】の敗者</t>
  </si>
  <si>
    <t>【３】の敗者</t>
  </si>
  <si>
    <t>【１】の勝者</t>
  </si>
  <si>
    <t>【３】の勝者</t>
  </si>
  <si>
    <t>【２】の敗者</t>
  </si>
  <si>
    <t>【４】の敗者</t>
  </si>
  <si>
    <t>【７】の敗者</t>
  </si>
  <si>
    <t>【７】の勝者</t>
  </si>
  <si>
    <t>【８】の敗者</t>
  </si>
  <si>
    <t>【８】の勝者</t>
  </si>
  <si>
    <t>【５】の敗者</t>
  </si>
  <si>
    <t>【５】の勝者</t>
  </si>
  <si>
    <t>【６】の敗者</t>
  </si>
  <si>
    <t>【６】の勝者</t>
  </si>
  <si>
    <t>【７】の勝者</t>
  </si>
  <si>
    <t>【８】の勝者</t>
  </si>
  <si>
    <t>【５】の勝者</t>
  </si>
  <si>
    <t>【６】の勝者</t>
  </si>
  <si>
    <t>泉総合運動場</t>
  </si>
  <si>
    <t>【19】</t>
  </si>
  <si>
    <t>【20】</t>
  </si>
  <si>
    <t>【17】</t>
  </si>
  <si>
    <t>【18】</t>
  </si>
  <si>
    <t>宮城県ｻｯｶｰ場Cコート</t>
  </si>
  <si>
    <t>【13】の勝者</t>
  </si>
  <si>
    <t>【15】の敗者</t>
  </si>
  <si>
    <t>【13】の敗者</t>
  </si>
  <si>
    <t>【14】の敗者</t>
  </si>
  <si>
    <t>【16】の敗者</t>
  </si>
  <si>
    <t>【15】の勝者</t>
  </si>
  <si>
    <t>【14】の勝者</t>
  </si>
  <si>
    <t>【16】の勝者</t>
  </si>
  <si>
    <t>12月5日（土）</t>
  </si>
  <si>
    <t>【19】の敗者</t>
  </si>
  <si>
    <t>【19】の勝者</t>
  </si>
  <si>
    <t>【17】の敗者</t>
  </si>
  <si>
    <t>【17】の勝者</t>
  </si>
  <si>
    <t>【20】の敗者</t>
  </si>
  <si>
    <t>【20】の勝者</t>
  </si>
  <si>
    <t>【18】の敗者</t>
  </si>
  <si>
    <t>【18】の勝者</t>
  </si>
  <si>
    <t>【19】の勝者</t>
  </si>
  <si>
    <t>【17】の勝者</t>
  </si>
  <si>
    <t>【20】の勝者</t>
  </si>
  <si>
    <t>【18】の勝者</t>
  </si>
  <si>
    <t>【15】の勝者</t>
  </si>
  <si>
    <t>【16】の勝者</t>
  </si>
  <si>
    <t>対戦</t>
  </si>
  <si>
    <t>　9:30</t>
  </si>
  <si>
    <t>松島１</t>
  </si>
  <si>
    <t>松島1</t>
  </si>
  <si>
    <t>　【９】</t>
  </si>
  <si>
    <t>　【１０】</t>
  </si>
  <si>
    <t>　【１１】</t>
  </si>
  <si>
    <t>　【１２】</t>
  </si>
  <si>
    <t>【１】負</t>
  </si>
  <si>
    <t>【３】負</t>
  </si>
  <si>
    <t>【１】勝</t>
  </si>
  <si>
    <t>【３】勝</t>
  </si>
  <si>
    <t>【２】負</t>
  </si>
  <si>
    <t>【４】負</t>
  </si>
  <si>
    <t>【２】勝</t>
  </si>
  <si>
    <t>【４】勝</t>
  </si>
  <si>
    <t>【７】負</t>
  </si>
  <si>
    <t>【７】勝</t>
  </si>
  <si>
    <t>【５】負</t>
  </si>
  <si>
    <t>【５】勝</t>
  </si>
  <si>
    <t>【８】負</t>
  </si>
  <si>
    <t>【８】勝</t>
  </si>
  <si>
    <t>【６】負</t>
  </si>
  <si>
    <t>【６】勝</t>
  </si>
  <si>
    <t>12月12日（土）</t>
  </si>
  <si>
    <t>12月13日（日）</t>
  </si>
  <si>
    <t>12月5日（土）</t>
  </si>
  <si>
    <t>12月6日（日）</t>
  </si>
  <si>
    <t>【13】負</t>
  </si>
  <si>
    <t>【15】負</t>
  </si>
  <si>
    <t>【14】負</t>
  </si>
  <si>
    <t>【16】負</t>
  </si>
  <si>
    <t>【13】勝</t>
  </si>
  <si>
    <t>【15】勝</t>
  </si>
  <si>
    <t>【14】勝</t>
  </si>
  <si>
    <t>【16】勝</t>
  </si>
  <si>
    <t>A4</t>
  </si>
  <si>
    <t>B4</t>
  </si>
  <si>
    <t>泉</t>
  </si>
  <si>
    <t>【19】負</t>
  </si>
  <si>
    <t>【19】勝</t>
  </si>
  <si>
    <t>【17】負</t>
  </si>
  <si>
    <t>【17】勝</t>
  </si>
  <si>
    <t>【20】負</t>
  </si>
  <si>
    <t>【20】勝</t>
  </si>
  <si>
    <t>【18】負</t>
  </si>
  <si>
    <t>【18】勝</t>
  </si>
  <si>
    <t>県C</t>
  </si>
  <si>
    <t>Bグループ</t>
  </si>
  <si>
    <t>Cグループ</t>
  </si>
  <si>
    <t>Dグループ</t>
  </si>
  <si>
    <t>白石・登米・鹿折</t>
  </si>
  <si>
    <t>リベルタ</t>
  </si>
  <si>
    <t>リベルタ</t>
  </si>
  <si>
    <t>【29】</t>
  </si>
  <si>
    <t>【32】</t>
  </si>
  <si>
    <t>【34】</t>
  </si>
  <si>
    <t>【27】</t>
  </si>
  <si>
    <t>【31】</t>
  </si>
  <si>
    <t>12月19日（土）</t>
  </si>
  <si>
    <t>白登鹿</t>
  </si>
  <si>
    <t>リベルタ</t>
  </si>
  <si>
    <t>リベルタ</t>
  </si>
  <si>
    <t>リベルタ</t>
  </si>
  <si>
    <t>C５</t>
  </si>
  <si>
    <t>白石川サッカー公園</t>
  </si>
  <si>
    <t>12月　6日（日）</t>
  </si>
  <si>
    <t>東和総合（登米）</t>
  </si>
  <si>
    <t>白登鹿</t>
  </si>
  <si>
    <t>【28】</t>
  </si>
  <si>
    <t>【26】</t>
  </si>
  <si>
    <t>【33】</t>
  </si>
  <si>
    <t>リベルタ</t>
  </si>
  <si>
    <t>当該</t>
  </si>
  <si>
    <t>AZZURRI</t>
  </si>
  <si>
    <t>東六クラブ</t>
  </si>
  <si>
    <t>FCみやぎ</t>
  </si>
  <si>
    <t>エボルティーボ</t>
  </si>
  <si>
    <t>アバンツァーレ</t>
  </si>
  <si>
    <t>DUOパーク</t>
  </si>
  <si>
    <t>フェニックス</t>
  </si>
  <si>
    <t>Ａグループ</t>
  </si>
  <si>
    <t>塩釜FC</t>
  </si>
  <si>
    <t>仙台FC</t>
  </si>
  <si>
    <t>YMCA</t>
  </si>
  <si>
    <t>シューレ</t>
  </si>
  <si>
    <t>多賀城FC</t>
  </si>
  <si>
    <t>ベガルタ仙台</t>
  </si>
  <si>
    <t>七ヶ浜SC</t>
  </si>
  <si>
    <t>仙台中田</t>
  </si>
  <si>
    <t>青葉FC</t>
  </si>
  <si>
    <t>FCフレスカ</t>
  </si>
  <si>
    <t>AC.AZZURRI</t>
  </si>
  <si>
    <t>FCエナブル</t>
  </si>
  <si>
    <t>コバルトーレ女川</t>
  </si>
  <si>
    <t>FCフレスカ</t>
  </si>
  <si>
    <t>FCエナブル</t>
  </si>
  <si>
    <t>AC.エボルティーボ</t>
  </si>
  <si>
    <t>仙台フェニックス</t>
  </si>
  <si>
    <t>仙台中田</t>
  </si>
  <si>
    <t>ｖｓ</t>
  </si>
  <si>
    <t>ｖｓ</t>
  </si>
  <si>
    <t>　【20】</t>
  </si>
  <si>
    <t>　【24】</t>
  </si>
  <si>
    <t>17位リーグ</t>
  </si>
  <si>
    <t>　【25】</t>
  </si>
  <si>
    <t>　【29】</t>
  </si>
  <si>
    <t>　【32】</t>
  </si>
  <si>
    <t>　【34】</t>
  </si>
  <si>
    <t>　9:00</t>
  </si>
  <si>
    <t>A5</t>
  </si>
  <si>
    <t>B5</t>
  </si>
  <si>
    <t>　【27】</t>
  </si>
  <si>
    <t>　【31】</t>
  </si>
  <si>
    <t>　【26】</t>
  </si>
  <si>
    <t>12月19日（土）</t>
  </si>
  <si>
    <t>　【30】</t>
  </si>
  <si>
    <t>　【28】</t>
  </si>
  <si>
    <t>　【33】</t>
  </si>
  <si>
    <t>白登鹿</t>
  </si>
  <si>
    <t>当該</t>
  </si>
  <si>
    <t>東和</t>
  </si>
  <si>
    <t>C5</t>
  </si>
  <si>
    <t>白石</t>
  </si>
  <si>
    <t>リベルタ</t>
  </si>
  <si>
    <t>多賀城中央公園</t>
  </si>
  <si>
    <t>仙台YMCA</t>
  </si>
  <si>
    <t>シューレ</t>
  </si>
  <si>
    <t>仙台中田</t>
  </si>
  <si>
    <t>七ヶ浜サッカースタジアム</t>
  </si>
  <si>
    <t>アバンツァーレ</t>
  </si>
  <si>
    <t>ＦＣみやぎ</t>
  </si>
  <si>
    <t>北中山コミュニティーグランド</t>
  </si>
  <si>
    <t>色麻町愛宕山公園</t>
  </si>
  <si>
    <t>ＦＣみやぎ</t>
  </si>
  <si>
    <t>アバンツァーレ</t>
  </si>
  <si>
    <t>ＤＵＯパーク</t>
  </si>
  <si>
    <t>ＤＵＯパーク</t>
  </si>
  <si>
    <t>アバンツァーレ</t>
  </si>
  <si>
    <t>ＡＣエボルティーボ</t>
  </si>
  <si>
    <t>ＡＣエボルティーボ</t>
  </si>
  <si>
    <t>ＡＣエボルティーボ</t>
  </si>
  <si>
    <t>松島ＦＢＣ　ｐｉｔｃｈ2</t>
  </si>
  <si>
    <t>ＤＵＯパーク</t>
  </si>
  <si>
    <t>アバンツァーレ</t>
  </si>
  <si>
    <t>ＡＣエボルティーボ</t>
  </si>
  <si>
    <t>ＤＵＯパーク</t>
  </si>
  <si>
    <t>ＦＣみやぎ</t>
  </si>
  <si>
    <t>ＤＵＯパーク</t>
  </si>
  <si>
    <t>ＡＣエボルティーボ</t>
  </si>
  <si>
    <t>ＦＣみやぎ</t>
  </si>
  <si>
    <t>ＡＣエボルティーボ</t>
  </si>
  <si>
    <t>月　　日</t>
  </si>
  <si>
    <t>時　間</t>
  </si>
  <si>
    <t>対　　　　戦</t>
  </si>
  <si>
    <t>審　　　判</t>
  </si>
  <si>
    <t>グランド</t>
  </si>
  <si>
    <t>11月1日（日）</t>
  </si>
  <si>
    <t>コバルトーレ</t>
  </si>
  <si>
    <t>女川人工芝</t>
  </si>
  <si>
    <t>ＡＣ　ＡＺＺＵＲＲＩ</t>
  </si>
  <si>
    <t>ＦＣ　Enable</t>
  </si>
  <si>
    <t>11月15日（日）</t>
  </si>
  <si>
    <t>ＦＣ　ＦＲＥＳＣＡ</t>
  </si>
  <si>
    <t>11月22日（日）</t>
  </si>
  <si>
    <t>槻木河川敷</t>
  </si>
  <si>
    <t>11月28日（土）</t>
  </si>
  <si>
    <t>ＡＣ　ＡＺＺＵＲＲＩ</t>
  </si>
  <si>
    <t>―</t>
  </si>
  <si>
    <t>―</t>
  </si>
  <si>
    <t>ＡＣ　ＡＺＺＵＲＲＩ</t>
  </si>
  <si>
    <t>―</t>
  </si>
  <si>
    <t>コバルトーレ</t>
  </si>
  <si>
    <t>ＡＣ　ＡＺＺＵＲＲＩ</t>
  </si>
  <si>
    <t>ＦＣ　ＦＲＥＳＣＡ</t>
  </si>
  <si>
    <t>―</t>
  </si>
  <si>
    <t>ＦＣ　Enable</t>
  </si>
  <si>
    <t>仙台大学</t>
  </si>
  <si>
    <t>ＡＣエボルティーボ</t>
  </si>
  <si>
    <t>11月29日（日）</t>
  </si>
  <si>
    <t>延期</t>
  </si>
  <si>
    <t>色麻町伝習館</t>
  </si>
  <si>
    <t>フレスカ</t>
  </si>
  <si>
    <t>FCみやぎ</t>
  </si>
  <si>
    <t>ベガルタ</t>
  </si>
  <si>
    <t>エボルティーボ</t>
  </si>
  <si>
    <t>AZZURRI</t>
  </si>
  <si>
    <t>DUOパーク</t>
  </si>
  <si>
    <t>YMCA</t>
  </si>
  <si>
    <t>東六クラブ</t>
  </si>
  <si>
    <t>エナブル</t>
  </si>
  <si>
    <t>A.C　AZZURRI</t>
  </si>
  <si>
    <t>コバルトーレ</t>
  </si>
  <si>
    <t>青葉FC</t>
  </si>
  <si>
    <t>DUOパーク</t>
  </si>
  <si>
    <t>多賀城FC</t>
  </si>
  <si>
    <t>YMCA</t>
  </si>
  <si>
    <t>アバンツァーレ</t>
  </si>
  <si>
    <t>仙台中田</t>
  </si>
  <si>
    <t>東六クラブ</t>
  </si>
  <si>
    <t>エナブル</t>
  </si>
  <si>
    <t>フェニックス</t>
  </si>
  <si>
    <t>エナブル</t>
  </si>
  <si>
    <t>フェニックス</t>
  </si>
  <si>
    <t>エナブル</t>
  </si>
  <si>
    <t>エナブル</t>
  </si>
  <si>
    <t>シューレ</t>
  </si>
  <si>
    <t>シューレ</t>
  </si>
  <si>
    <t>県A</t>
  </si>
  <si>
    <t>県A</t>
  </si>
  <si>
    <t>県A</t>
  </si>
  <si>
    <t>宮城県ｻｯｶｰ場Aコート</t>
  </si>
  <si>
    <t>宮城県ｻｯｶｰ場Aコート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</si>
</sst>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color indexed="9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thin"/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tted"/>
      <right style="dotted"/>
      <top style="medium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735">
    <xf numFmtId="0" fontId="0" fillId="0" borderId="0" xfId="0" applyAlignment="1">
      <alignment/>
    </xf>
    <xf numFmtId="0" fontId="2" fillId="0" borderId="0" xfId="67" applyFont="1" applyBorder="1" applyAlignment="1">
      <alignment vertical="center"/>
      <protection/>
    </xf>
    <xf numFmtId="0" fontId="4" fillId="0" borderId="0" xfId="67" applyFont="1" applyBorder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6" fillId="0" borderId="0" xfId="67" applyFont="1" applyBorder="1">
      <alignment vertical="center"/>
      <protection/>
    </xf>
    <xf numFmtId="0" fontId="4" fillId="0" borderId="0" xfId="67" applyFont="1" applyFill="1" applyBorder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4" fillId="0" borderId="1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56" fontId="8" fillId="0" borderId="11" xfId="68" applyNumberFormat="1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0" fontId="4" fillId="0" borderId="14" xfId="68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 shrinkToFit="1"/>
      <protection/>
    </xf>
    <xf numFmtId="0" fontId="4" fillId="0" borderId="18" xfId="68" applyFont="1" applyFill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horizontal="center"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center" vertical="center"/>
      <protection/>
    </xf>
    <xf numFmtId="0" fontId="10" fillId="0" borderId="0" xfId="67" applyFont="1" applyFill="1" applyBorder="1" applyAlignment="1">
      <alignment vertical="center"/>
      <protection/>
    </xf>
    <xf numFmtId="0" fontId="13" fillId="0" borderId="0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center" vertical="center" shrinkToFit="1"/>
      <protection/>
    </xf>
    <xf numFmtId="0" fontId="16" fillId="0" borderId="0" xfId="66" applyFont="1" applyBorder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horizontal="center" vertical="center"/>
      <protection/>
    </xf>
    <xf numFmtId="0" fontId="15" fillId="0" borderId="21" xfId="66" applyFont="1" applyFill="1" applyBorder="1" applyAlignment="1">
      <alignment horizontal="center" vertical="center"/>
      <protection/>
    </xf>
    <xf numFmtId="0" fontId="15" fillId="0" borderId="22" xfId="66" applyFont="1" applyFill="1" applyBorder="1" applyAlignment="1">
      <alignment horizontal="center" vertical="center"/>
      <protection/>
    </xf>
    <xf numFmtId="0" fontId="15" fillId="0" borderId="23" xfId="66" applyFont="1" applyFill="1" applyBorder="1" applyAlignment="1">
      <alignment horizontal="center" vertical="center"/>
      <protection/>
    </xf>
    <xf numFmtId="20" fontId="4" fillId="0" borderId="24" xfId="67" applyNumberFormat="1" applyFont="1" applyFill="1" applyBorder="1" applyAlignment="1">
      <alignment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7" applyFont="1" applyBorder="1" applyAlignment="1">
      <alignment vertical="center"/>
      <protection/>
    </xf>
    <xf numFmtId="0" fontId="0" fillId="0" borderId="0" xfId="64">
      <alignment vertical="center"/>
      <protection/>
    </xf>
    <xf numFmtId="0" fontId="0" fillId="0" borderId="25" xfId="64" applyBorder="1">
      <alignment vertical="center"/>
      <protection/>
    </xf>
    <xf numFmtId="0" fontId="0" fillId="0" borderId="26" xfId="64" applyBorder="1">
      <alignment vertical="center"/>
      <protection/>
    </xf>
    <xf numFmtId="0" fontId="0" fillId="0" borderId="27" xfId="64" applyBorder="1">
      <alignment vertical="center"/>
      <protection/>
    </xf>
    <xf numFmtId="0" fontId="0" fillId="0" borderId="28" xfId="64" applyBorder="1">
      <alignment vertical="center"/>
      <protection/>
    </xf>
    <xf numFmtId="0" fontId="0" fillId="0" borderId="29" xfId="64" applyBorder="1">
      <alignment vertical="center"/>
      <protection/>
    </xf>
    <xf numFmtId="0" fontId="0" fillId="0" borderId="30" xfId="64" applyBorder="1">
      <alignment vertical="center"/>
      <protection/>
    </xf>
    <xf numFmtId="0" fontId="0" fillId="0" borderId="31" xfId="64" applyBorder="1">
      <alignment vertical="center"/>
      <protection/>
    </xf>
    <xf numFmtId="0" fontId="0" fillId="0" borderId="32" xfId="64" applyBorder="1">
      <alignment vertical="center"/>
      <protection/>
    </xf>
    <xf numFmtId="0" fontId="0" fillId="0" borderId="33" xfId="64" applyBorder="1">
      <alignment vertical="center"/>
      <protection/>
    </xf>
    <xf numFmtId="0" fontId="0" fillId="0" borderId="34" xfId="64" applyBorder="1">
      <alignment vertical="center"/>
      <protection/>
    </xf>
    <xf numFmtId="0" fontId="0" fillId="0" borderId="0" xfId="64" applyBorder="1">
      <alignment vertical="center"/>
      <protection/>
    </xf>
    <xf numFmtId="0" fontId="0" fillId="0" borderId="35" xfId="64" applyBorder="1">
      <alignment vertical="center"/>
      <protection/>
    </xf>
    <xf numFmtId="0" fontId="0" fillId="0" borderId="36" xfId="64" applyBorder="1">
      <alignment vertical="center"/>
      <protection/>
    </xf>
    <xf numFmtId="0" fontId="0" fillId="0" borderId="37" xfId="64" applyBorder="1">
      <alignment vertical="center"/>
      <protection/>
    </xf>
    <xf numFmtId="0" fontId="0" fillId="0" borderId="38" xfId="64" applyBorder="1">
      <alignment vertical="center"/>
      <protection/>
    </xf>
    <xf numFmtId="0" fontId="0" fillId="0" borderId="0" xfId="64" applyBorder="1" applyAlignment="1">
      <alignment horizontal="center" vertical="center" shrinkToFit="1"/>
      <protection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>
      <alignment vertical="center"/>
      <protection/>
    </xf>
    <xf numFmtId="0" fontId="4" fillId="0" borderId="39" xfId="68" applyFont="1" applyFill="1" applyBorder="1" applyAlignment="1">
      <alignment horizontal="center" vertical="center"/>
      <protection/>
    </xf>
    <xf numFmtId="0" fontId="4" fillId="0" borderId="40" xfId="67" applyFont="1" applyFill="1" applyBorder="1" applyAlignment="1">
      <alignment horizontal="center" vertical="center" shrinkToFit="1"/>
      <protection/>
    </xf>
    <xf numFmtId="0" fontId="4" fillId="0" borderId="41" xfId="68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 shrinkToFit="1"/>
      <protection/>
    </xf>
    <xf numFmtId="56" fontId="8" fillId="0" borderId="15" xfId="68" applyNumberFormat="1" applyFont="1" applyFill="1" applyBorder="1" applyAlignment="1">
      <alignment horizontal="center" vertical="center"/>
      <protection/>
    </xf>
    <xf numFmtId="56" fontId="8" fillId="0" borderId="10" xfId="68" applyNumberFormat="1" applyFont="1" applyFill="1" applyBorder="1" applyAlignment="1">
      <alignment horizontal="center" vertical="center"/>
      <protection/>
    </xf>
    <xf numFmtId="56" fontId="8" fillId="0" borderId="42" xfId="68" applyNumberFormat="1" applyFont="1" applyFill="1" applyBorder="1" applyAlignment="1">
      <alignment horizontal="center" vertical="center"/>
      <protection/>
    </xf>
    <xf numFmtId="0" fontId="4" fillId="0" borderId="43" xfId="67" applyFont="1" applyFill="1" applyBorder="1" applyAlignment="1">
      <alignment horizontal="center" vertical="center"/>
      <protection/>
    </xf>
    <xf numFmtId="0" fontId="4" fillId="0" borderId="42" xfId="67" applyFont="1" applyFill="1" applyBorder="1" applyAlignment="1">
      <alignment horizontal="center" vertical="center"/>
      <protection/>
    </xf>
    <xf numFmtId="0" fontId="4" fillId="0" borderId="44" xfId="67" applyFont="1" applyFill="1" applyBorder="1" applyAlignment="1">
      <alignment horizontal="center" vertical="center"/>
      <protection/>
    </xf>
    <xf numFmtId="0" fontId="8" fillId="0" borderId="43" xfId="68" applyFont="1" applyFill="1" applyBorder="1" applyAlignment="1">
      <alignment horizontal="center" vertical="center"/>
      <protection/>
    </xf>
    <xf numFmtId="0" fontId="4" fillId="0" borderId="45" xfId="68" applyFont="1" applyFill="1" applyBorder="1" applyAlignment="1">
      <alignment horizontal="center" vertical="center"/>
      <protection/>
    </xf>
    <xf numFmtId="0" fontId="4" fillId="0" borderId="46" xfId="68" applyFont="1" applyFill="1" applyBorder="1" applyAlignment="1">
      <alignment horizontal="center" vertical="center"/>
      <protection/>
    </xf>
    <xf numFmtId="0" fontId="4" fillId="0" borderId="47" xfId="68" applyFont="1" applyFill="1" applyBorder="1" applyAlignment="1">
      <alignment horizontal="center" vertical="center"/>
      <protection/>
    </xf>
    <xf numFmtId="0" fontId="4" fillId="0" borderId="48" xfId="67" applyFont="1" applyFill="1" applyBorder="1" applyAlignment="1">
      <alignment horizontal="center" vertical="center" shrinkToFit="1"/>
      <protection/>
    </xf>
    <xf numFmtId="0" fontId="4" fillId="0" borderId="49" xfId="68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50" xfId="64" applyBorder="1">
      <alignment vertical="center"/>
      <protection/>
    </xf>
    <xf numFmtId="56" fontId="0" fillId="0" borderId="0" xfId="61" applyNumberFormat="1" applyFont="1" applyAlignment="1">
      <alignment vertical="center"/>
      <protection/>
    </xf>
    <xf numFmtId="49" fontId="0" fillId="0" borderId="0" xfId="61" applyNumberFormat="1" applyFont="1">
      <alignment vertical="center"/>
      <protection/>
    </xf>
    <xf numFmtId="0" fontId="0" fillId="0" borderId="51" xfId="64" applyBorder="1">
      <alignment vertical="center"/>
      <protection/>
    </xf>
    <xf numFmtId="0" fontId="23" fillId="0" borderId="0" xfId="0" applyFont="1" applyAlignment="1">
      <alignment/>
    </xf>
    <xf numFmtId="56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52" xfId="64" applyBorder="1">
      <alignment vertical="center"/>
      <protection/>
    </xf>
    <xf numFmtId="0" fontId="0" fillId="0" borderId="53" xfId="64" applyBorder="1">
      <alignment vertical="center"/>
      <protection/>
    </xf>
    <xf numFmtId="0" fontId="0" fillId="0" borderId="0" xfId="64" applyFont="1">
      <alignment vertical="center"/>
      <protection/>
    </xf>
    <xf numFmtId="56" fontId="4" fillId="0" borderId="10" xfId="67" applyNumberFormat="1" applyFont="1" applyBorder="1" applyAlignment="1">
      <alignment horizontal="center" vertical="center"/>
      <protection/>
    </xf>
    <xf numFmtId="0" fontId="4" fillId="0" borderId="54" xfId="67" applyFont="1" applyBorder="1" applyAlignment="1">
      <alignment horizontal="center" vertical="center"/>
      <protection/>
    </xf>
    <xf numFmtId="0" fontId="4" fillId="0" borderId="55" xfId="68" applyFont="1" applyFill="1" applyBorder="1" applyAlignment="1">
      <alignment horizontal="center" vertical="center"/>
      <protection/>
    </xf>
    <xf numFmtId="0" fontId="4" fillId="0" borderId="56" xfId="67" applyFont="1" applyFill="1" applyBorder="1" applyAlignment="1">
      <alignment horizontal="center" vertical="center" shrinkToFit="1"/>
      <protection/>
    </xf>
    <xf numFmtId="0" fontId="4" fillId="0" borderId="57" xfId="68" applyFont="1" applyFill="1" applyBorder="1" applyAlignment="1">
      <alignment horizontal="center" vertical="center"/>
      <protection/>
    </xf>
    <xf numFmtId="56" fontId="4" fillId="0" borderId="20" xfId="67" applyNumberFormat="1" applyFont="1" applyBorder="1" applyAlignment="1">
      <alignment horizontal="center" vertical="center"/>
      <protection/>
    </xf>
    <xf numFmtId="0" fontId="0" fillId="0" borderId="58" xfId="64" applyBorder="1">
      <alignment vertical="center"/>
      <protection/>
    </xf>
    <xf numFmtId="0" fontId="0" fillId="0" borderId="58" xfId="0" applyBorder="1" applyAlignment="1">
      <alignment/>
    </xf>
    <xf numFmtId="0" fontId="15" fillId="0" borderId="59" xfId="66" applyFont="1" applyFill="1" applyBorder="1" applyAlignment="1">
      <alignment horizontal="center" vertical="center"/>
      <protection/>
    </xf>
    <xf numFmtId="0" fontId="15" fillId="0" borderId="60" xfId="66" applyFont="1" applyFill="1" applyBorder="1" applyAlignment="1">
      <alignment horizontal="center" vertical="center"/>
      <protection/>
    </xf>
    <xf numFmtId="0" fontId="15" fillId="0" borderId="61" xfId="66" applyFont="1" applyFill="1" applyBorder="1" applyAlignment="1">
      <alignment horizontal="center" vertical="center"/>
      <protection/>
    </xf>
    <xf numFmtId="0" fontId="11" fillId="0" borderId="59" xfId="67" applyFont="1" applyFill="1" applyBorder="1" applyAlignment="1">
      <alignment vertical="center" shrinkToFit="1"/>
      <protection/>
    </xf>
    <xf numFmtId="0" fontId="11" fillId="0" borderId="60" xfId="67" applyFont="1" applyFill="1" applyBorder="1" applyAlignment="1">
      <alignment vertical="center" shrinkToFit="1"/>
      <protection/>
    </xf>
    <xf numFmtId="0" fontId="11" fillId="0" borderId="61" xfId="67" applyFont="1" applyFill="1" applyBorder="1" applyAlignment="1">
      <alignment vertical="center" shrinkToFit="1"/>
      <protection/>
    </xf>
    <xf numFmtId="0" fontId="4" fillId="0" borderId="15" xfId="67" applyFont="1" applyBorder="1" applyAlignment="1">
      <alignment horizontal="center" vertical="center"/>
      <protection/>
    </xf>
    <xf numFmtId="56" fontId="21" fillId="0" borderId="0" xfId="61" applyNumberFormat="1" applyFont="1" applyBorder="1" applyAlignment="1">
      <alignment vertical="center"/>
      <protection/>
    </xf>
    <xf numFmtId="0" fontId="4" fillId="0" borderId="62" xfId="67" applyFont="1" applyBorder="1" applyAlignment="1">
      <alignment horizontal="center" vertical="center"/>
      <protection/>
    </xf>
    <xf numFmtId="56" fontId="4" fillId="0" borderId="62" xfId="67" applyNumberFormat="1" applyFont="1" applyBorder="1" applyAlignment="1">
      <alignment horizontal="center" vertical="center"/>
      <protection/>
    </xf>
    <xf numFmtId="0" fontId="4" fillId="0" borderId="63" xfId="68" applyFont="1" applyFill="1" applyBorder="1" applyAlignment="1">
      <alignment horizontal="center" vertical="center"/>
      <protection/>
    </xf>
    <xf numFmtId="0" fontId="4" fillId="0" borderId="64" xfId="67" applyFont="1" applyFill="1" applyBorder="1" applyAlignment="1">
      <alignment horizontal="center" vertical="center" shrinkToFit="1"/>
      <protection/>
    </xf>
    <xf numFmtId="0" fontId="4" fillId="0" borderId="65" xfId="68" applyFont="1" applyFill="1" applyBorder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0" fontId="21" fillId="0" borderId="0" xfId="61" applyFont="1" applyFill="1">
      <alignment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21" fillId="0" borderId="0" xfId="6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56" fontId="0" fillId="0" borderId="0" xfId="61" applyNumberFormat="1" applyFont="1" applyBorder="1" applyAlignment="1">
      <alignment vertical="center"/>
      <protection/>
    </xf>
    <xf numFmtId="49" fontId="0" fillId="0" borderId="0" xfId="61" applyNumberFormat="1" applyFont="1" applyBorder="1">
      <alignment vertical="center"/>
      <protection/>
    </xf>
    <xf numFmtId="0" fontId="17" fillId="0" borderId="0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20" fontId="0" fillId="0" borderId="27" xfId="61" applyNumberFormat="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 wrapText="1"/>
      <protection/>
    </xf>
    <xf numFmtId="49" fontId="0" fillId="0" borderId="0" xfId="61" applyNumberFormat="1" applyFont="1" applyBorder="1" applyAlignment="1">
      <alignment vertical="center" wrapText="1"/>
      <protection/>
    </xf>
    <xf numFmtId="49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 shrinkToFit="1"/>
      <protection/>
    </xf>
    <xf numFmtId="0" fontId="17" fillId="0" borderId="67" xfId="61" applyFont="1" applyBorder="1" applyAlignment="1">
      <alignment vertical="center"/>
      <protection/>
    </xf>
    <xf numFmtId="56" fontId="21" fillId="0" borderId="0" xfId="61" applyNumberFormat="1" applyFont="1" applyAlignment="1">
      <alignment vertical="center"/>
      <protection/>
    </xf>
    <xf numFmtId="0" fontId="21" fillId="0" borderId="67" xfId="61" applyFont="1" applyBorder="1" applyAlignment="1">
      <alignment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/>
      <protection/>
    </xf>
    <xf numFmtId="20" fontId="0" fillId="0" borderId="69" xfId="61" applyNumberFormat="1" applyFont="1" applyBorder="1" applyAlignment="1">
      <alignment horizontal="center" vertical="center"/>
      <protection/>
    </xf>
    <xf numFmtId="0" fontId="25" fillId="0" borderId="0" xfId="67" applyFont="1" applyBorder="1">
      <alignment vertical="center"/>
      <protection/>
    </xf>
    <xf numFmtId="0" fontId="4" fillId="0" borderId="64" xfId="67" applyFont="1" applyBorder="1" applyAlignment="1">
      <alignment horizontal="center" vertical="center"/>
      <protection/>
    </xf>
    <xf numFmtId="56" fontId="21" fillId="0" borderId="67" xfId="61" applyNumberFormat="1" applyFont="1" applyBorder="1" applyAlignment="1">
      <alignment vertical="center"/>
      <protection/>
    </xf>
    <xf numFmtId="0" fontId="0" fillId="0" borderId="72" xfId="61" applyFont="1" applyBorder="1" applyAlignment="1">
      <alignment vertical="center"/>
      <protection/>
    </xf>
    <xf numFmtId="49" fontId="0" fillId="0" borderId="72" xfId="61" applyNumberFormat="1" applyFont="1" applyBorder="1" applyAlignment="1">
      <alignment vertical="center"/>
      <protection/>
    </xf>
    <xf numFmtId="0" fontId="0" fillId="0" borderId="72" xfId="61" applyFont="1" applyBorder="1" applyAlignment="1">
      <alignment vertical="center" shrinkToFit="1"/>
      <protection/>
    </xf>
    <xf numFmtId="0" fontId="4" fillId="0" borderId="73" xfId="67" applyFont="1" applyBorder="1" applyAlignment="1">
      <alignment horizontal="center" vertical="center"/>
      <protection/>
    </xf>
    <xf numFmtId="0" fontId="8" fillId="0" borderId="73" xfId="0" applyFont="1" applyBorder="1" applyAlignment="1">
      <alignment horizontal="center" vertical="center"/>
    </xf>
    <xf numFmtId="56" fontId="4" fillId="0" borderId="73" xfId="67" applyNumberFormat="1" applyFont="1" applyBorder="1" applyAlignment="1">
      <alignment horizontal="center" vertical="center"/>
      <protection/>
    </xf>
    <xf numFmtId="0" fontId="4" fillId="0" borderId="74" xfId="68" applyFont="1" applyFill="1" applyBorder="1" applyAlignment="1">
      <alignment horizontal="center" vertical="center"/>
      <protection/>
    </xf>
    <xf numFmtId="0" fontId="4" fillId="0" borderId="75" xfId="67" applyFont="1" applyFill="1" applyBorder="1" applyAlignment="1">
      <alignment horizontal="center" vertical="center" shrinkToFit="1"/>
      <protection/>
    </xf>
    <xf numFmtId="0" fontId="4" fillId="0" borderId="76" xfId="68" applyFont="1" applyFill="1" applyBorder="1" applyAlignment="1">
      <alignment horizontal="center" vertical="center"/>
      <protection/>
    </xf>
    <xf numFmtId="0" fontId="4" fillId="0" borderId="77" xfId="67" applyFont="1" applyBorder="1" applyAlignment="1">
      <alignment horizontal="center" vertical="center"/>
      <protection/>
    </xf>
    <xf numFmtId="0" fontId="8" fillId="0" borderId="77" xfId="0" applyFont="1" applyBorder="1" applyAlignment="1">
      <alignment horizontal="center" vertical="center"/>
    </xf>
    <xf numFmtId="56" fontId="4" fillId="0" borderId="77" xfId="67" applyNumberFormat="1" applyFont="1" applyBorder="1" applyAlignment="1">
      <alignment horizontal="center" vertical="center"/>
      <protection/>
    </xf>
    <xf numFmtId="0" fontId="4" fillId="0" borderId="78" xfId="68" applyFont="1" applyFill="1" applyBorder="1" applyAlignment="1">
      <alignment horizontal="center" vertical="center"/>
      <protection/>
    </xf>
    <xf numFmtId="0" fontId="4" fillId="0" borderId="79" xfId="67" applyFont="1" applyFill="1" applyBorder="1" applyAlignment="1">
      <alignment horizontal="center" vertical="center" shrinkToFit="1"/>
      <protection/>
    </xf>
    <xf numFmtId="0" fontId="4" fillId="0" borderId="80" xfId="6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33" borderId="60" xfId="67" applyFont="1" applyFill="1" applyBorder="1" applyAlignment="1">
      <alignment vertical="center"/>
      <protection/>
    </xf>
    <xf numFmtId="0" fontId="12" fillId="33" borderId="61" xfId="67" applyFont="1" applyFill="1" applyBorder="1" applyAlignment="1">
      <alignment vertical="center"/>
      <protection/>
    </xf>
    <xf numFmtId="0" fontId="15" fillId="0" borderId="81" xfId="66" applyFont="1" applyFill="1" applyBorder="1" applyAlignment="1">
      <alignment vertical="center"/>
      <protection/>
    </xf>
    <xf numFmtId="0" fontId="15" fillId="0" borderId="48" xfId="66" applyFont="1" applyFill="1" applyBorder="1" applyAlignment="1">
      <alignment vertical="center"/>
      <protection/>
    </xf>
    <xf numFmtId="0" fontId="15" fillId="0" borderId="82" xfId="66" applyFont="1" applyFill="1" applyBorder="1" applyAlignment="1">
      <alignment vertical="center"/>
      <protection/>
    </xf>
    <xf numFmtId="0" fontId="15" fillId="0" borderId="83" xfId="66" applyFont="1" applyFill="1" applyBorder="1" applyAlignment="1">
      <alignment vertical="center"/>
      <protection/>
    </xf>
    <xf numFmtId="0" fontId="15" fillId="0" borderId="84" xfId="66" applyFont="1" applyFill="1" applyBorder="1" applyAlignment="1">
      <alignment vertical="center"/>
      <protection/>
    </xf>
    <xf numFmtId="0" fontId="15" fillId="0" borderId="85" xfId="66" applyFont="1" applyFill="1" applyBorder="1" applyAlignment="1">
      <alignment vertical="center"/>
      <protection/>
    </xf>
    <xf numFmtId="0" fontId="8" fillId="0" borderId="81" xfId="67" applyFont="1" applyFill="1" applyBorder="1" applyAlignment="1">
      <alignment vertical="center"/>
      <protection/>
    </xf>
    <xf numFmtId="0" fontId="8" fillId="0" borderId="82" xfId="67" applyFont="1" applyBorder="1" applyAlignment="1">
      <alignment vertical="center"/>
      <protection/>
    </xf>
    <xf numFmtId="0" fontId="8" fillId="0" borderId="82" xfId="67" applyFont="1" applyFill="1" applyBorder="1" applyAlignment="1">
      <alignment vertical="center"/>
      <protection/>
    </xf>
    <xf numFmtId="0" fontId="8" fillId="0" borderId="59" xfId="67" applyFont="1" applyBorder="1" applyAlignment="1">
      <alignment vertical="center"/>
      <protection/>
    </xf>
    <xf numFmtId="0" fontId="8" fillId="0" borderId="61" xfId="67" applyFont="1" applyBorder="1" applyAlignment="1">
      <alignment vertical="center"/>
      <protection/>
    </xf>
    <xf numFmtId="0" fontId="8" fillId="0" borderId="59" xfId="67" applyFont="1" applyFill="1" applyBorder="1" applyAlignment="1">
      <alignment vertical="center"/>
      <protection/>
    </xf>
    <xf numFmtId="0" fontId="8" fillId="0" borderId="61" xfId="67" applyFont="1" applyFill="1" applyBorder="1" applyAlignment="1">
      <alignment vertical="center"/>
      <protection/>
    </xf>
    <xf numFmtId="0" fontId="8" fillId="0" borderId="86" xfId="67" applyFont="1" applyFill="1" applyBorder="1" applyAlignment="1">
      <alignment vertical="center"/>
      <protection/>
    </xf>
    <xf numFmtId="0" fontId="8" fillId="0" borderId="87" xfId="67" applyFont="1" applyBorder="1" applyAlignment="1">
      <alignment vertical="center"/>
      <protection/>
    </xf>
    <xf numFmtId="0" fontId="8" fillId="0" borderId="88" xfId="67" applyFont="1" applyFill="1" applyBorder="1" applyAlignment="1">
      <alignment vertical="center"/>
      <protection/>
    </xf>
    <xf numFmtId="0" fontId="8" fillId="0" borderId="21" xfId="67" applyFont="1" applyBorder="1" applyAlignment="1">
      <alignment vertical="center"/>
      <protection/>
    </xf>
    <xf numFmtId="0" fontId="8" fillId="0" borderId="22" xfId="67" applyFont="1" applyBorder="1" applyAlignment="1">
      <alignment vertical="center"/>
      <protection/>
    </xf>
    <xf numFmtId="0" fontId="8" fillId="0" borderId="23" xfId="67" applyFont="1" applyFill="1" applyBorder="1" applyAlignment="1">
      <alignment vertical="center"/>
      <protection/>
    </xf>
    <xf numFmtId="0" fontId="8" fillId="0" borderId="83" xfId="67" applyFont="1" applyFill="1" applyBorder="1" applyAlignment="1">
      <alignment vertical="center"/>
      <protection/>
    </xf>
    <xf numFmtId="0" fontId="8" fillId="0" borderId="85" xfId="67" applyFont="1" applyFill="1" applyBorder="1" applyAlignment="1">
      <alignment vertical="center"/>
      <protection/>
    </xf>
    <xf numFmtId="0" fontId="8" fillId="0" borderId="84" xfId="67" applyFont="1" applyBorder="1" applyAlignment="1">
      <alignment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0" fontId="4" fillId="0" borderId="66" xfId="67" applyFont="1" applyFill="1" applyBorder="1" applyAlignment="1">
      <alignment horizontal="center" vertical="center"/>
      <protection/>
    </xf>
    <xf numFmtId="0" fontId="8" fillId="0" borderId="66" xfId="0" applyFont="1" applyFill="1" applyBorder="1" applyAlignment="1">
      <alignment horizontal="center" vertical="center"/>
    </xf>
    <xf numFmtId="56" fontId="4" fillId="0" borderId="66" xfId="67" applyNumberFormat="1" applyFont="1" applyFill="1" applyBorder="1" applyAlignment="1">
      <alignment horizontal="center" vertical="center"/>
      <protection/>
    </xf>
    <xf numFmtId="0" fontId="4" fillId="0" borderId="89" xfId="68" applyFont="1" applyFill="1" applyBorder="1" applyAlignment="1">
      <alignment horizontal="center" vertical="center"/>
      <protection/>
    </xf>
    <xf numFmtId="0" fontId="4" fillId="0" borderId="60" xfId="67" applyFont="1" applyFill="1" applyBorder="1" applyAlignment="1">
      <alignment horizontal="center" vertical="center" shrinkToFit="1"/>
      <protection/>
    </xf>
    <xf numFmtId="0" fontId="4" fillId="0" borderId="90" xfId="68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56" fontId="4" fillId="0" borderId="10" xfId="67" applyNumberFormat="1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56" fontId="4" fillId="0" borderId="20" xfId="67" applyNumberFormat="1" applyFont="1" applyFill="1" applyBorder="1" applyAlignment="1">
      <alignment horizontal="center" vertical="center"/>
      <protection/>
    </xf>
    <xf numFmtId="0" fontId="4" fillId="0" borderId="62" xfId="67" applyFont="1" applyFill="1" applyBorder="1" applyAlignment="1">
      <alignment horizontal="center" vertical="center"/>
      <protection/>
    </xf>
    <xf numFmtId="0" fontId="8" fillId="0" borderId="62" xfId="0" applyFont="1" applyFill="1" applyBorder="1" applyAlignment="1">
      <alignment horizontal="center" vertical="center"/>
    </xf>
    <xf numFmtId="56" fontId="4" fillId="0" borderId="62" xfId="67" applyNumberFormat="1" applyFont="1" applyFill="1" applyBorder="1" applyAlignment="1">
      <alignment horizontal="center" vertical="center"/>
      <protection/>
    </xf>
    <xf numFmtId="56" fontId="4" fillId="0" borderId="43" xfId="67" applyNumberFormat="1" applyFont="1" applyFill="1" applyBorder="1" applyAlignment="1">
      <alignment horizontal="center" vertical="center"/>
      <protection/>
    </xf>
    <xf numFmtId="56" fontId="8" fillId="0" borderId="66" xfId="68" applyNumberFormat="1" applyFont="1" applyFill="1" applyBorder="1" applyAlignment="1">
      <alignment horizontal="center" vertical="center"/>
      <protection/>
    </xf>
    <xf numFmtId="56" fontId="8" fillId="0" borderId="20" xfId="68" applyNumberFormat="1" applyFont="1" applyFill="1" applyBorder="1" applyAlignment="1">
      <alignment horizontal="center" vertical="center"/>
      <protection/>
    </xf>
    <xf numFmtId="0" fontId="8" fillId="0" borderId="15" xfId="68" applyNumberFormat="1" applyFont="1" applyFill="1" applyBorder="1" applyAlignment="1">
      <alignment horizontal="center" vertical="center"/>
      <protection/>
    </xf>
    <xf numFmtId="0" fontId="8" fillId="0" borderId="11" xfId="68" applyNumberFormat="1" applyFont="1" applyFill="1" applyBorder="1" applyAlignment="1">
      <alignment horizontal="center" vertical="center"/>
      <protection/>
    </xf>
    <xf numFmtId="0" fontId="8" fillId="0" borderId="15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center" vertical="center" shrinkToFit="1"/>
      <protection/>
    </xf>
    <xf numFmtId="0" fontId="8" fillId="0" borderId="14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 shrinkToFit="1"/>
      <protection/>
    </xf>
    <xf numFmtId="0" fontId="8" fillId="0" borderId="18" xfId="68" applyFont="1" applyFill="1" applyBorder="1" applyAlignment="1">
      <alignment horizontal="center" vertical="center"/>
      <protection/>
    </xf>
    <xf numFmtId="0" fontId="8" fillId="34" borderId="11" xfId="67" applyFont="1" applyFill="1" applyBorder="1" applyAlignment="1">
      <alignment horizontal="center" vertical="center"/>
      <protection/>
    </xf>
    <xf numFmtId="0" fontId="8" fillId="34" borderId="11" xfId="68" applyNumberFormat="1" applyFont="1" applyFill="1" applyBorder="1" applyAlignment="1">
      <alignment horizontal="center" vertical="center"/>
      <protection/>
    </xf>
    <xf numFmtId="0" fontId="4" fillId="34" borderId="12" xfId="68" applyFont="1" applyFill="1" applyBorder="1" applyAlignment="1">
      <alignment horizontal="center" vertical="center"/>
      <protection/>
    </xf>
    <xf numFmtId="0" fontId="4" fillId="34" borderId="13" xfId="67" applyFont="1" applyFill="1" applyBorder="1" applyAlignment="1">
      <alignment horizontal="center" vertical="center" shrinkToFit="1"/>
      <protection/>
    </xf>
    <xf numFmtId="0" fontId="4" fillId="34" borderId="14" xfId="68" applyFont="1" applyFill="1" applyBorder="1" applyAlignment="1">
      <alignment horizontal="center" vertical="center"/>
      <protection/>
    </xf>
    <xf numFmtId="0" fontId="8" fillId="34" borderId="15" xfId="67" applyFont="1" applyFill="1" applyBorder="1" applyAlignment="1">
      <alignment horizontal="center" vertical="center"/>
      <protection/>
    </xf>
    <xf numFmtId="0" fontId="8" fillId="34" borderId="15" xfId="68" applyNumberFormat="1" applyFont="1" applyFill="1" applyBorder="1" applyAlignment="1">
      <alignment horizontal="center" vertical="center"/>
      <protection/>
    </xf>
    <xf numFmtId="0" fontId="4" fillId="34" borderId="16" xfId="68" applyFont="1" applyFill="1" applyBorder="1" applyAlignment="1">
      <alignment horizontal="center" vertical="center"/>
      <protection/>
    </xf>
    <xf numFmtId="0" fontId="4" fillId="34" borderId="17" xfId="67" applyFont="1" applyFill="1" applyBorder="1" applyAlignment="1">
      <alignment horizontal="center" vertical="center" shrinkToFit="1"/>
      <protection/>
    </xf>
    <xf numFmtId="0" fontId="4" fillId="34" borderId="18" xfId="68" applyFont="1" applyFill="1" applyBorder="1" applyAlignment="1">
      <alignment horizontal="center" vertical="center"/>
      <protection/>
    </xf>
    <xf numFmtId="56" fontId="8" fillId="0" borderId="10" xfId="68" applyNumberFormat="1" applyFont="1" applyFill="1" applyBorder="1" applyAlignment="1">
      <alignment horizontal="center" vertical="center"/>
      <protection/>
    </xf>
    <xf numFmtId="56" fontId="8" fillId="0" borderId="66" xfId="68" applyNumberFormat="1" applyFont="1" applyFill="1" applyBorder="1" applyAlignment="1">
      <alignment horizontal="center" vertical="center"/>
      <protection/>
    </xf>
    <xf numFmtId="0" fontId="9" fillId="0" borderId="19" xfId="68" applyFont="1" applyFill="1" applyBorder="1" applyAlignment="1">
      <alignment horizontal="center" vertical="center" shrinkToFit="1"/>
      <protection/>
    </xf>
    <xf numFmtId="0" fontId="9" fillId="0" borderId="40" xfId="68" applyFont="1" applyFill="1" applyBorder="1" applyAlignment="1">
      <alignment horizontal="center" vertical="center" shrinkToFit="1"/>
      <protection/>
    </xf>
    <xf numFmtId="0" fontId="9" fillId="0" borderId="91" xfId="68" applyFont="1" applyFill="1" applyBorder="1" applyAlignment="1">
      <alignment horizontal="center" vertical="center" shrinkToFit="1"/>
      <protection/>
    </xf>
    <xf numFmtId="0" fontId="10" fillId="0" borderId="19" xfId="67" applyFont="1" applyFill="1" applyBorder="1" applyAlignment="1">
      <alignment horizontal="center" vertical="center"/>
      <protection/>
    </xf>
    <xf numFmtId="0" fontId="10" fillId="0" borderId="40" xfId="67" applyFont="1" applyFill="1" applyBorder="1" applyAlignment="1">
      <alignment horizontal="center" vertical="center"/>
      <protection/>
    </xf>
    <xf numFmtId="0" fontId="10" fillId="0" borderId="92" xfId="67" applyFont="1" applyFill="1" applyBorder="1" applyAlignment="1">
      <alignment horizontal="center" vertical="center"/>
      <protection/>
    </xf>
    <xf numFmtId="0" fontId="4" fillId="0" borderId="93" xfId="68" applyFont="1" applyFill="1" applyBorder="1" applyAlignment="1">
      <alignment horizontal="center" vertical="center"/>
      <protection/>
    </xf>
    <xf numFmtId="0" fontId="8" fillId="0" borderId="94" xfId="68" applyFont="1" applyFill="1" applyBorder="1">
      <alignment/>
      <protection/>
    </xf>
    <xf numFmtId="0" fontId="8" fillId="0" borderId="12" xfId="68" applyFont="1" applyFill="1" applyBorder="1">
      <alignment/>
      <protection/>
    </xf>
    <xf numFmtId="0" fontId="4" fillId="0" borderId="95" xfId="68" applyFont="1" applyFill="1" applyBorder="1" applyAlignment="1">
      <alignment horizontal="center" vertical="center"/>
      <protection/>
    </xf>
    <xf numFmtId="0" fontId="4" fillId="0" borderId="17" xfId="68" applyFont="1" applyFill="1" applyBorder="1" applyAlignment="1">
      <alignment horizontal="center" vertical="center"/>
      <protection/>
    </xf>
    <xf numFmtId="20" fontId="8" fillId="0" borderId="59" xfId="65" applyNumberFormat="1" applyFont="1" applyFill="1" applyBorder="1" applyAlignment="1">
      <alignment horizontal="center" vertical="center"/>
      <protection/>
    </xf>
    <xf numFmtId="20" fontId="8" fillId="0" borderId="61" xfId="65" applyNumberFormat="1" applyFont="1" applyFill="1" applyBorder="1" applyAlignment="1">
      <alignment horizontal="center" vertical="center"/>
      <protection/>
    </xf>
    <xf numFmtId="0" fontId="9" fillId="0" borderId="96" xfId="68" applyFont="1" applyFill="1" applyBorder="1" applyAlignment="1">
      <alignment horizontal="center" vertical="center" shrinkToFit="1"/>
      <protection/>
    </xf>
    <xf numFmtId="0" fontId="9" fillId="0" borderId="13" xfId="68" applyFont="1" applyFill="1" applyBorder="1" applyAlignment="1">
      <alignment horizontal="center" vertical="center" shrinkToFit="1"/>
      <protection/>
    </xf>
    <xf numFmtId="0" fontId="9" fillId="0" borderId="97" xfId="68" applyFont="1" applyFill="1" applyBorder="1" applyAlignment="1">
      <alignment horizontal="center" vertical="center" shrinkToFit="1"/>
      <protection/>
    </xf>
    <xf numFmtId="0" fontId="9" fillId="0" borderId="95" xfId="68" applyFont="1" applyFill="1" applyBorder="1" applyAlignment="1">
      <alignment horizontal="center" vertical="center" shrinkToFit="1"/>
      <protection/>
    </xf>
    <xf numFmtId="0" fontId="9" fillId="0" borderId="17" xfId="68" applyFont="1" applyFill="1" applyBorder="1" applyAlignment="1">
      <alignment horizontal="center" vertical="center" shrinkToFit="1"/>
      <protection/>
    </xf>
    <xf numFmtId="0" fontId="9" fillId="0" borderId="98" xfId="68" applyFont="1" applyFill="1" applyBorder="1" applyAlignment="1">
      <alignment horizontal="center" vertical="center" shrinkToFit="1"/>
      <protection/>
    </xf>
    <xf numFmtId="20" fontId="8" fillId="0" borderId="95" xfId="65" applyNumberFormat="1" applyFont="1" applyFill="1" applyBorder="1" applyAlignment="1">
      <alignment horizontal="center" vertical="center"/>
      <protection/>
    </xf>
    <xf numFmtId="20" fontId="8" fillId="0" borderId="98" xfId="65" applyNumberFormat="1" applyFont="1" applyFill="1" applyBorder="1" applyAlignment="1">
      <alignment horizontal="center" vertical="center"/>
      <protection/>
    </xf>
    <xf numFmtId="0" fontId="11" fillId="0" borderId="81" xfId="68" applyFont="1" applyFill="1" applyBorder="1" applyAlignment="1">
      <alignment horizontal="center" vertical="center" shrinkToFit="1"/>
      <protection/>
    </xf>
    <xf numFmtId="0" fontId="11" fillId="0" borderId="48" xfId="68" applyFont="1" applyFill="1" applyBorder="1" applyAlignment="1">
      <alignment horizontal="center" vertical="center" shrinkToFit="1"/>
      <protection/>
    </xf>
    <xf numFmtId="0" fontId="11" fillId="0" borderId="82" xfId="68" applyFont="1" applyFill="1" applyBorder="1" applyAlignment="1">
      <alignment horizontal="center" vertical="center" shrinkToFit="1"/>
      <protection/>
    </xf>
    <xf numFmtId="0" fontId="11" fillId="0" borderId="99" xfId="68" applyFont="1" applyFill="1" applyBorder="1" applyAlignment="1">
      <alignment horizontal="center" vertical="center" shrinkToFit="1"/>
      <protection/>
    </xf>
    <xf numFmtId="0" fontId="11" fillId="0" borderId="100" xfId="68" applyFont="1" applyFill="1" applyBorder="1" applyAlignment="1">
      <alignment horizontal="center" vertical="center" shrinkToFit="1"/>
      <protection/>
    </xf>
    <xf numFmtId="0" fontId="11" fillId="0" borderId="101" xfId="68" applyFont="1" applyFill="1" applyBorder="1" applyAlignment="1">
      <alignment horizontal="center" vertical="center" shrinkToFit="1"/>
      <protection/>
    </xf>
    <xf numFmtId="0" fontId="8" fillId="0" borderId="81" xfId="67" applyFont="1" applyFill="1" applyBorder="1" applyAlignment="1">
      <alignment horizontal="center" vertical="center"/>
      <protection/>
    </xf>
    <xf numFmtId="0" fontId="8" fillId="0" borderId="82" xfId="67" applyFont="1" applyFill="1" applyBorder="1" applyAlignment="1">
      <alignment horizontal="center" vertical="center"/>
      <protection/>
    </xf>
    <xf numFmtId="0" fontId="8" fillId="0" borderId="59" xfId="67" applyFont="1" applyFill="1" applyBorder="1" applyAlignment="1">
      <alignment horizontal="center" vertical="center"/>
      <protection/>
    </xf>
    <xf numFmtId="0" fontId="8" fillId="0" borderId="61" xfId="67" applyFont="1" applyFill="1" applyBorder="1" applyAlignment="1">
      <alignment horizontal="center" vertical="center"/>
      <protection/>
    </xf>
    <xf numFmtId="0" fontId="4" fillId="0" borderId="102" xfId="68" applyFont="1" applyFill="1" applyBorder="1" applyAlignment="1">
      <alignment horizontal="center" vertical="center"/>
      <protection/>
    </xf>
    <xf numFmtId="0" fontId="8" fillId="0" borderId="103" xfId="68" applyFont="1" applyFill="1" applyBorder="1">
      <alignment/>
      <protection/>
    </xf>
    <xf numFmtId="0" fontId="8" fillId="0" borderId="16" xfId="68" applyFont="1" applyFill="1" applyBorder="1">
      <alignment/>
      <protection/>
    </xf>
    <xf numFmtId="0" fontId="4" fillId="0" borderId="104" xfId="68" applyFont="1" applyFill="1" applyBorder="1" applyAlignment="1">
      <alignment horizontal="center" vertical="center"/>
      <protection/>
    </xf>
    <xf numFmtId="0" fontId="8" fillId="0" borderId="105" xfId="68" applyFont="1" applyFill="1" applyBorder="1">
      <alignment/>
      <protection/>
    </xf>
    <xf numFmtId="0" fontId="8" fillId="0" borderId="89" xfId="68" applyFont="1" applyFill="1" applyBorder="1">
      <alignment/>
      <protection/>
    </xf>
    <xf numFmtId="0" fontId="10" fillId="0" borderId="102" xfId="68" applyFont="1" applyFill="1" applyBorder="1" applyAlignment="1">
      <alignment horizontal="center" vertical="center"/>
      <protection/>
    </xf>
    <xf numFmtId="0" fontId="29" fillId="0" borderId="103" xfId="68" applyFont="1" applyFill="1" applyBorder="1">
      <alignment/>
      <protection/>
    </xf>
    <xf numFmtId="0" fontId="29" fillId="0" borderId="16" xfId="68" applyFont="1" applyFill="1" applyBorder="1">
      <alignment/>
      <protection/>
    </xf>
    <xf numFmtId="0" fontId="10" fillId="0" borderId="95" xfId="67" applyFont="1" applyFill="1" applyBorder="1" applyAlignment="1">
      <alignment horizontal="center" vertical="center"/>
      <protection/>
    </xf>
    <xf numFmtId="0" fontId="10" fillId="0" borderId="17" xfId="67" applyFont="1" applyFill="1" applyBorder="1" applyAlignment="1">
      <alignment horizontal="center" vertical="center"/>
      <protection/>
    </xf>
    <xf numFmtId="0" fontId="10" fillId="0" borderId="102" xfId="67" applyFont="1" applyFill="1" applyBorder="1" applyAlignment="1">
      <alignment horizontal="center" vertical="center"/>
      <protection/>
    </xf>
    <xf numFmtId="0" fontId="4" fillId="0" borderId="92" xfId="68" applyFont="1" applyFill="1" applyBorder="1" applyAlignment="1">
      <alignment horizontal="center" vertical="center"/>
      <protection/>
    </xf>
    <xf numFmtId="0" fontId="8" fillId="0" borderId="106" xfId="68" applyFont="1" applyFill="1" applyBorder="1">
      <alignment/>
      <protection/>
    </xf>
    <xf numFmtId="0" fontId="8" fillId="0" borderId="39" xfId="68" applyFont="1" applyFill="1" applyBorder="1">
      <alignment/>
      <protection/>
    </xf>
    <xf numFmtId="0" fontId="10" fillId="0" borderId="19" xfId="67" applyFont="1" applyFill="1" applyBorder="1" applyAlignment="1">
      <alignment horizontal="center" vertical="center" shrinkToFit="1"/>
      <protection/>
    </xf>
    <xf numFmtId="0" fontId="10" fillId="0" borderId="40" xfId="67" applyFont="1" applyFill="1" applyBorder="1" applyAlignment="1">
      <alignment horizontal="center" vertical="center" shrinkToFit="1"/>
      <protection/>
    </xf>
    <xf numFmtId="0" fontId="10" fillId="0" borderId="91" xfId="67" applyFont="1" applyFill="1" applyBorder="1" applyAlignment="1">
      <alignment horizontal="center" vertical="center" shrinkToFit="1"/>
      <protection/>
    </xf>
    <xf numFmtId="0" fontId="4" fillId="0" borderId="19" xfId="67" applyFont="1" applyBorder="1" applyAlignment="1">
      <alignment horizontal="center" vertical="center"/>
      <protection/>
    </xf>
    <xf numFmtId="0" fontId="4" fillId="0" borderId="40" xfId="67" applyFont="1" applyBorder="1" applyAlignment="1">
      <alignment horizontal="center" vertical="center"/>
      <protection/>
    </xf>
    <xf numFmtId="0" fontId="4" fillId="0" borderId="91" xfId="67" applyFont="1" applyBorder="1" applyAlignment="1">
      <alignment horizontal="center" vertical="center"/>
      <protection/>
    </xf>
    <xf numFmtId="0" fontId="8" fillId="0" borderId="107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98" xfId="68" applyFont="1" applyFill="1" applyBorder="1" applyAlignment="1">
      <alignment horizontal="center" vertical="center"/>
      <protection/>
    </xf>
    <xf numFmtId="0" fontId="4" fillId="34" borderId="108" xfId="68" applyFont="1" applyFill="1" applyBorder="1" applyAlignment="1">
      <alignment horizontal="center" vertical="center"/>
      <protection/>
    </xf>
    <xf numFmtId="0" fontId="4" fillId="34" borderId="13" xfId="68" applyFont="1" applyFill="1" applyBorder="1" applyAlignment="1">
      <alignment horizontal="center" vertical="center"/>
      <protection/>
    </xf>
    <xf numFmtId="0" fontId="4" fillId="34" borderId="97" xfId="68" applyFont="1" applyFill="1" applyBorder="1" applyAlignment="1">
      <alignment horizontal="center" vertical="center"/>
      <protection/>
    </xf>
    <xf numFmtId="0" fontId="10" fillId="34" borderId="96" xfId="67" applyFont="1" applyFill="1" applyBorder="1" applyAlignment="1">
      <alignment horizontal="center" vertical="center"/>
      <protection/>
    </xf>
    <xf numFmtId="0" fontId="10" fillId="34" borderId="13" xfId="67" applyFont="1" applyFill="1" applyBorder="1" applyAlignment="1">
      <alignment horizontal="center" vertical="center"/>
      <protection/>
    </xf>
    <xf numFmtId="0" fontId="10" fillId="34" borderId="93" xfId="67" applyFont="1" applyFill="1" applyBorder="1" applyAlignment="1">
      <alignment horizontal="center" vertical="center"/>
      <protection/>
    </xf>
    <xf numFmtId="0" fontId="10" fillId="0" borderId="96" xfId="67" applyFont="1" applyFill="1" applyBorder="1" applyAlignment="1">
      <alignment horizontal="center" vertical="center"/>
      <protection/>
    </xf>
    <xf numFmtId="0" fontId="10" fillId="0" borderId="13" xfId="67" applyFont="1" applyFill="1" applyBorder="1" applyAlignment="1">
      <alignment horizontal="center" vertical="center"/>
      <protection/>
    </xf>
    <xf numFmtId="0" fontId="10" fillId="0" borderId="93" xfId="67" applyFont="1" applyFill="1" applyBorder="1" applyAlignment="1">
      <alignment horizontal="center" vertical="center"/>
      <protection/>
    </xf>
    <xf numFmtId="0" fontId="9" fillId="0" borderId="81" xfId="68" applyFont="1" applyFill="1" applyBorder="1" applyAlignment="1">
      <alignment horizontal="center" vertical="center" shrinkToFit="1"/>
      <protection/>
    </xf>
    <xf numFmtId="0" fontId="9" fillId="0" borderId="48" xfId="68" applyFont="1" applyFill="1" applyBorder="1" applyAlignment="1">
      <alignment horizontal="center" vertical="center" shrinkToFit="1"/>
      <protection/>
    </xf>
    <xf numFmtId="0" fontId="9" fillId="0" borderId="82" xfId="68" applyFont="1" applyFill="1" applyBorder="1" applyAlignment="1">
      <alignment horizontal="center" vertical="center" shrinkToFit="1"/>
      <protection/>
    </xf>
    <xf numFmtId="0" fontId="9" fillId="0" borderId="59" xfId="68" applyFont="1" applyFill="1" applyBorder="1" applyAlignment="1">
      <alignment horizontal="center" vertical="center" shrinkToFit="1"/>
      <protection/>
    </xf>
    <xf numFmtId="0" fontId="9" fillId="0" borderId="60" xfId="68" applyFont="1" applyFill="1" applyBorder="1" applyAlignment="1">
      <alignment horizontal="center" vertical="center" shrinkToFit="1"/>
      <protection/>
    </xf>
    <xf numFmtId="0" fontId="9" fillId="0" borderId="61" xfId="68" applyFont="1" applyFill="1" applyBorder="1" applyAlignment="1">
      <alignment horizontal="center" vertical="center" shrinkToFit="1"/>
      <protection/>
    </xf>
    <xf numFmtId="0" fontId="29" fillId="0" borderId="108" xfId="67" applyFont="1" applyFill="1" applyBorder="1" applyAlignment="1">
      <alignment horizontal="center" vertical="center"/>
      <protection/>
    </xf>
    <xf numFmtId="0" fontId="29" fillId="0" borderId="13" xfId="67" applyFont="1" applyFill="1" applyBorder="1" applyAlignment="1">
      <alignment horizontal="center" vertical="center"/>
      <protection/>
    </xf>
    <xf numFmtId="0" fontId="29" fillId="0" borderId="97" xfId="67" applyFont="1" applyFill="1" applyBorder="1" applyAlignment="1">
      <alignment horizontal="center" vertical="center"/>
      <protection/>
    </xf>
    <xf numFmtId="0" fontId="29" fillId="0" borderId="107" xfId="67" applyFont="1" applyFill="1" applyBorder="1" applyAlignment="1">
      <alignment horizontal="center" vertical="center"/>
      <protection/>
    </xf>
    <xf numFmtId="0" fontId="29" fillId="0" borderId="17" xfId="67" applyFont="1" applyFill="1" applyBorder="1" applyAlignment="1">
      <alignment horizontal="center" vertical="center"/>
      <protection/>
    </xf>
    <xf numFmtId="0" fontId="29" fillId="0" borderId="98" xfId="67" applyFont="1" applyFill="1" applyBorder="1" applyAlignment="1">
      <alignment horizontal="center" vertical="center"/>
      <protection/>
    </xf>
    <xf numFmtId="20" fontId="9" fillId="34" borderId="96" xfId="65" applyNumberFormat="1" applyFont="1" applyFill="1" applyBorder="1" applyAlignment="1">
      <alignment horizontal="center" vertical="center"/>
      <protection/>
    </xf>
    <xf numFmtId="20" fontId="9" fillId="34" borderId="97" xfId="65" applyNumberFormat="1" applyFont="1" applyFill="1" applyBorder="1" applyAlignment="1">
      <alignment horizontal="center" vertical="center"/>
      <protection/>
    </xf>
    <xf numFmtId="0" fontId="4" fillId="0" borderId="96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94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9" fillId="34" borderId="81" xfId="68" applyFont="1" applyFill="1" applyBorder="1" applyAlignment="1">
      <alignment horizontal="center" vertical="center" shrinkToFit="1"/>
      <protection/>
    </xf>
    <xf numFmtId="0" fontId="9" fillId="34" borderId="48" xfId="68" applyFont="1" applyFill="1" applyBorder="1" applyAlignment="1">
      <alignment horizontal="center" vertical="center" shrinkToFit="1"/>
      <protection/>
    </xf>
    <xf numFmtId="0" fontId="9" fillId="34" borderId="82" xfId="68" applyFont="1" applyFill="1" applyBorder="1" applyAlignment="1">
      <alignment horizontal="center" vertical="center" shrinkToFit="1"/>
      <protection/>
    </xf>
    <xf numFmtId="0" fontId="9" fillId="34" borderId="59" xfId="68" applyFont="1" applyFill="1" applyBorder="1" applyAlignment="1">
      <alignment horizontal="center" vertical="center" shrinkToFit="1"/>
      <protection/>
    </xf>
    <xf numFmtId="0" fontId="9" fillId="34" borderId="60" xfId="68" applyFont="1" applyFill="1" applyBorder="1" applyAlignment="1">
      <alignment horizontal="center" vertical="center" shrinkToFit="1"/>
      <protection/>
    </xf>
    <xf numFmtId="0" fontId="9" fillId="34" borderId="61" xfId="68" applyFont="1" applyFill="1" applyBorder="1" applyAlignment="1">
      <alignment horizontal="center" vertical="center" shrinkToFit="1"/>
      <protection/>
    </xf>
    <xf numFmtId="0" fontId="10" fillId="34" borderId="95" xfId="67" applyFont="1" applyFill="1" applyBorder="1" applyAlignment="1">
      <alignment horizontal="center" vertical="center"/>
      <protection/>
    </xf>
    <xf numFmtId="0" fontId="10" fillId="34" borderId="17" xfId="67" applyFont="1" applyFill="1" applyBorder="1" applyAlignment="1">
      <alignment horizontal="center" vertical="center"/>
      <protection/>
    </xf>
    <xf numFmtId="0" fontId="10" fillId="34" borderId="102" xfId="67" applyFont="1" applyFill="1" applyBorder="1" applyAlignment="1">
      <alignment horizontal="center" vertical="center"/>
      <protection/>
    </xf>
    <xf numFmtId="0" fontId="29" fillId="0" borderId="95" xfId="67" applyFont="1" applyFill="1" applyBorder="1" applyAlignment="1">
      <alignment horizontal="center" vertical="center"/>
      <protection/>
    </xf>
    <xf numFmtId="0" fontId="29" fillId="0" borderId="102" xfId="67" applyFont="1" applyFill="1" applyBorder="1" applyAlignment="1">
      <alignment horizontal="center" vertical="center"/>
      <protection/>
    </xf>
    <xf numFmtId="0" fontId="10" fillId="0" borderId="107" xfId="67" applyFont="1" applyFill="1" applyBorder="1" applyAlignment="1">
      <alignment horizontal="center" vertical="center"/>
      <protection/>
    </xf>
    <xf numFmtId="0" fontId="10" fillId="0" borderId="98" xfId="67" applyFont="1" applyFill="1" applyBorder="1" applyAlignment="1">
      <alignment horizontal="center" vertical="center"/>
      <protection/>
    </xf>
    <xf numFmtId="0" fontId="28" fillId="0" borderId="59" xfId="67" applyFont="1" applyFill="1" applyBorder="1" applyAlignment="1">
      <alignment horizontal="center" vertical="center"/>
      <protection/>
    </xf>
    <xf numFmtId="0" fontId="28" fillId="0" borderId="60" xfId="67" applyFont="1" applyFill="1" applyBorder="1" applyAlignment="1">
      <alignment horizontal="center" vertical="center"/>
      <protection/>
    </xf>
    <xf numFmtId="0" fontId="28" fillId="0" borderId="104" xfId="67" applyFont="1" applyFill="1" applyBorder="1" applyAlignment="1">
      <alignment horizontal="center" vertical="center"/>
      <protection/>
    </xf>
    <xf numFmtId="0" fontId="28" fillId="0" borderId="19" xfId="67" applyFont="1" applyFill="1" applyBorder="1" applyAlignment="1">
      <alignment horizontal="center" vertical="center"/>
      <protection/>
    </xf>
    <xf numFmtId="0" fontId="28" fillId="0" borderId="40" xfId="67" applyFont="1" applyFill="1" applyBorder="1" applyAlignment="1">
      <alignment horizontal="center" vertical="center"/>
      <protection/>
    </xf>
    <xf numFmtId="0" fontId="28" fillId="0" borderId="92" xfId="67" applyFont="1" applyFill="1" applyBorder="1" applyAlignment="1">
      <alignment horizontal="center" vertical="center"/>
      <protection/>
    </xf>
    <xf numFmtId="0" fontId="8" fillId="0" borderId="96" xfId="68" applyFont="1" applyFill="1" applyBorder="1" applyAlignment="1">
      <alignment horizontal="center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93" xfId="68" applyFont="1" applyFill="1" applyBorder="1" applyAlignment="1">
      <alignment horizontal="center" vertical="center"/>
      <protection/>
    </xf>
    <xf numFmtId="0" fontId="8" fillId="0" borderId="108" xfId="68" applyFont="1" applyFill="1" applyBorder="1" applyAlignment="1">
      <alignment horizontal="center" vertical="center"/>
      <protection/>
    </xf>
    <xf numFmtId="0" fontId="8" fillId="0" borderId="97" xfId="68" applyFont="1" applyFill="1" applyBorder="1" applyAlignment="1">
      <alignment horizontal="center" vertical="center"/>
      <protection/>
    </xf>
    <xf numFmtId="0" fontId="29" fillId="0" borderId="96" xfId="67" applyFont="1" applyFill="1" applyBorder="1" applyAlignment="1">
      <alignment horizontal="center" vertical="center"/>
      <protection/>
    </xf>
    <xf numFmtId="0" fontId="29" fillId="0" borderId="93" xfId="67" applyFont="1" applyFill="1" applyBorder="1" applyAlignment="1">
      <alignment horizontal="center" vertical="center"/>
      <protection/>
    </xf>
    <xf numFmtId="0" fontId="8" fillId="0" borderId="95" xfId="68" applyFont="1" applyFill="1" applyBorder="1" applyAlignment="1">
      <alignment horizontal="center" vertical="center"/>
      <protection/>
    </xf>
    <xf numFmtId="0" fontId="8" fillId="0" borderId="102" xfId="68" applyFont="1" applyFill="1" applyBorder="1" applyAlignment="1">
      <alignment horizontal="center" vertical="center"/>
      <protection/>
    </xf>
    <xf numFmtId="20" fontId="11" fillId="0" borderId="95" xfId="65" applyNumberFormat="1" applyFont="1" applyFill="1" applyBorder="1" applyAlignment="1">
      <alignment horizontal="center" vertical="center"/>
      <protection/>
    </xf>
    <xf numFmtId="20" fontId="11" fillId="0" borderId="98" xfId="65" applyNumberFormat="1" applyFont="1" applyFill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7" fillId="35" borderId="60" xfId="67" applyFont="1" applyFill="1" applyBorder="1" applyAlignment="1">
      <alignment horizontal="center" vertical="center"/>
      <protection/>
    </xf>
    <xf numFmtId="20" fontId="4" fillId="0" borderId="81" xfId="67" applyNumberFormat="1" applyFont="1" applyBorder="1" applyAlignment="1">
      <alignment horizontal="center" vertical="center"/>
      <protection/>
    </xf>
    <xf numFmtId="20" fontId="4" fillId="0" borderId="82" xfId="67" applyNumberFormat="1" applyFont="1" applyBorder="1" applyAlignment="1">
      <alignment horizontal="center" vertical="center"/>
      <protection/>
    </xf>
    <xf numFmtId="0" fontId="4" fillId="0" borderId="81" xfId="67" applyFont="1" applyBorder="1" applyAlignment="1">
      <alignment horizontal="center" vertical="center"/>
      <protection/>
    </xf>
    <xf numFmtId="0" fontId="4" fillId="0" borderId="48" xfId="67" applyFont="1" applyBorder="1" applyAlignment="1">
      <alignment horizontal="center" vertical="center"/>
      <protection/>
    </xf>
    <xf numFmtId="0" fontId="4" fillId="0" borderId="82" xfId="67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center" vertical="center"/>
      <protection/>
    </xf>
    <xf numFmtId="20" fontId="11" fillId="0" borderId="96" xfId="65" applyNumberFormat="1" applyFont="1" applyFill="1" applyBorder="1" applyAlignment="1">
      <alignment horizontal="center" vertical="center"/>
      <protection/>
    </xf>
    <xf numFmtId="20" fontId="11" fillId="0" borderId="97" xfId="65" applyNumberFormat="1" applyFont="1" applyFill="1" applyBorder="1" applyAlignment="1">
      <alignment horizontal="center" vertical="center"/>
      <protection/>
    </xf>
    <xf numFmtId="0" fontId="10" fillId="0" borderId="108" xfId="67" applyFont="1" applyFill="1" applyBorder="1" applyAlignment="1">
      <alignment horizontal="center" vertical="center"/>
      <protection/>
    </xf>
    <xf numFmtId="0" fontId="10" fillId="0" borderId="97" xfId="67" applyFont="1" applyFill="1" applyBorder="1" applyAlignment="1">
      <alignment horizontal="center" vertical="center"/>
      <protection/>
    </xf>
    <xf numFmtId="0" fontId="10" fillId="34" borderId="107" xfId="67" applyFont="1" applyFill="1" applyBorder="1" applyAlignment="1">
      <alignment horizontal="center" vertical="center"/>
      <protection/>
    </xf>
    <xf numFmtId="0" fontId="10" fillId="34" borderId="98" xfId="67" applyFont="1" applyFill="1" applyBorder="1" applyAlignment="1">
      <alignment horizontal="center" vertical="center"/>
      <protection/>
    </xf>
    <xf numFmtId="0" fontId="10" fillId="0" borderId="109" xfId="67" applyFont="1" applyFill="1" applyBorder="1" applyAlignment="1">
      <alignment horizontal="center" vertical="center"/>
      <protection/>
    </xf>
    <xf numFmtId="0" fontId="10" fillId="0" borderId="60" xfId="67" applyFont="1" applyFill="1" applyBorder="1" applyAlignment="1">
      <alignment horizontal="center" vertical="center"/>
      <protection/>
    </xf>
    <xf numFmtId="0" fontId="10" fillId="0" borderId="61" xfId="67" applyFont="1" applyFill="1" applyBorder="1" applyAlignment="1">
      <alignment horizontal="center" vertical="center"/>
      <protection/>
    </xf>
    <xf numFmtId="0" fontId="10" fillId="0" borderId="110" xfId="67" applyFont="1" applyFill="1" applyBorder="1" applyAlignment="1">
      <alignment horizontal="center" vertical="center"/>
      <protection/>
    </xf>
    <xf numFmtId="0" fontId="10" fillId="0" borderId="91" xfId="67" applyFont="1" applyFill="1" applyBorder="1" applyAlignment="1">
      <alignment horizontal="center" vertical="center"/>
      <protection/>
    </xf>
    <xf numFmtId="0" fontId="15" fillId="0" borderId="83" xfId="66" applyFont="1" applyFill="1" applyBorder="1" applyAlignment="1">
      <alignment horizontal="center" vertical="center"/>
      <protection/>
    </xf>
    <xf numFmtId="0" fontId="15" fillId="0" borderId="84" xfId="66" applyFont="1" applyFill="1" applyBorder="1" applyAlignment="1">
      <alignment horizontal="center" vertical="center"/>
      <protection/>
    </xf>
    <xf numFmtId="0" fontId="15" fillId="0" borderId="85" xfId="66" applyFont="1" applyFill="1" applyBorder="1" applyAlignment="1">
      <alignment horizontal="center" vertical="center"/>
      <protection/>
    </xf>
    <xf numFmtId="20" fontId="9" fillId="34" borderId="95" xfId="65" applyNumberFormat="1" applyFont="1" applyFill="1" applyBorder="1" applyAlignment="1">
      <alignment horizontal="center" vertical="center"/>
      <protection/>
    </xf>
    <xf numFmtId="20" fontId="9" fillId="34" borderId="98" xfId="65" applyNumberFormat="1" applyFont="1" applyFill="1" applyBorder="1" applyAlignment="1">
      <alignment horizontal="center" vertical="center"/>
      <protection/>
    </xf>
    <xf numFmtId="0" fontId="4" fillId="34" borderId="95" xfId="68" applyFont="1" applyFill="1" applyBorder="1" applyAlignment="1">
      <alignment horizontal="center" vertical="center"/>
      <protection/>
    </xf>
    <xf numFmtId="0" fontId="4" fillId="34" borderId="17" xfId="68" applyFont="1" applyFill="1" applyBorder="1" applyAlignment="1">
      <alignment horizontal="center" vertical="center"/>
      <protection/>
    </xf>
    <xf numFmtId="0" fontId="4" fillId="34" borderId="102" xfId="68" applyFont="1" applyFill="1" applyBorder="1" applyAlignment="1">
      <alignment horizontal="center" vertical="center"/>
      <protection/>
    </xf>
    <xf numFmtId="0" fontId="4" fillId="0" borderId="107" xfId="68" applyFont="1" applyFill="1" applyBorder="1" applyAlignment="1">
      <alignment horizontal="center" vertical="center"/>
      <protection/>
    </xf>
    <xf numFmtId="0" fontId="4" fillId="0" borderId="98" xfId="68" applyFont="1" applyFill="1" applyBorder="1" applyAlignment="1">
      <alignment horizontal="center" vertical="center"/>
      <protection/>
    </xf>
    <xf numFmtId="0" fontId="4" fillId="34" borderId="96" xfId="68" applyFont="1" applyFill="1" applyBorder="1" applyAlignment="1">
      <alignment horizontal="center" vertical="center"/>
      <protection/>
    </xf>
    <xf numFmtId="0" fontId="4" fillId="34" borderId="93" xfId="68" applyFont="1" applyFill="1" applyBorder="1" applyAlignment="1">
      <alignment horizontal="center" vertical="center"/>
      <protection/>
    </xf>
    <xf numFmtId="0" fontId="10" fillId="34" borderId="108" xfId="67" applyFont="1" applyFill="1" applyBorder="1" applyAlignment="1">
      <alignment horizontal="center" vertical="center"/>
      <protection/>
    </xf>
    <xf numFmtId="0" fontId="10" fillId="34" borderId="97" xfId="67" applyFont="1" applyFill="1" applyBorder="1" applyAlignment="1">
      <alignment horizontal="center" vertical="center"/>
      <protection/>
    </xf>
    <xf numFmtId="0" fontId="12" fillId="35" borderId="60" xfId="67" applyFont="1" applyFill="1" applyBorder="1" applyAlignment="1">
      <alignment horizontal="center" vertical="center"/>
      <protection/>
    </xf>
    <xf numFmtId="0" fontId="12" fillId="35" borderId="61" xfId="67" applyFont="1" applyFill="1" applyBorder="1" applyAlignment="1">
      <alignment horizontal="center" vertical="center"/>
      <protection/>
    </xf>
    <xf numFmtId="0" fontId="4" fillId="34" borderId="107" xfId="68" applyFont="1" applyFill="1" applyBorder="1" applyAlignment="1">
      <alignment horizontal="center" vertical="center"/>
      <protection/>
    </xf>
    <xf numFmtId="0" fontId="4" fillId="34" borderId="98" xfId="68" applyFont="1" applyFill="1" applyBorder="1" applyAlignment="1">
      <alignment horizontal="center" vertical="center"/>
      <protection/>
    </xf>
    <xf numFmtId="0" fontId="4" fillId="0" borderId="111" xfId="67" applyFont="1" applyFill="1" applyBorder="1" applyAlignment="1">
      <alignment horizontal="center" vertical="center"/>
      <protection/>
    </xf>
    <xf numFmtId="0" fontId="4" fillId="0" borderId="112" xfId="67" applyFont="1" applyFill="1" applyBorder="1" applyAlignment="1">
      <alignment horizontal="center" vertical="center"/>
      <protection/>
    </xf>
    <xf numFmtId="0" fontId="4" fillId="0" borderId="113" xfId="65" applyFont="1" applyFill="1" applyBorder="1" applyAlignment="1">
      <alignment horizontal="center" vertical="center" shrinkToFit="1"/>
      <protection/>
    </xf>
    <xf numFmtId="0" fontId="4" fillId="0" borderId="114" xfId="65" applyFont="1" applyFill="1" applyBorder="1" applyAlignment="1">
      <alignment horizontal="center" vertical="center" shrinkToFit="1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9" fillId="0" borderId="113" xfId="65" applyFont="1" applyFill="1" applyBorder="1" applyAlignment="1">
      <alignment horizontal="center" vertical="center" shrinkToFit="1"/>
      <protection/>
    </xf>
    <xf numFmtId="0" fontId="9" fillId="0" borderId="114" xfId="65" applyFont="1" applyFill="1" applyBorder="1" applyAlignment="1">
      <alignment horizontal="center" vertical="center" shrinkToFit="1"/>
      <protection/>
    </xf>
    <xf numFmtId="0" fontId="7" fillId="33" borderId="60" xfId="67" applyFont="1" applyFill="1" applyBorder="1" applyAlignment="1">
      <alignment horizontal="center" vertical="center"/>
      <protection/>
    </xf>
    <xf numFmtId="0" fontId="4" fillId="0" borderId="59" xfId="68" applyFont="1" applyFill="1" applyBorder="1" applyAlignment="1">
      <alignment horizontal="center" vertical="center"/>
      <protection/>
    </xf>
    <xf numFmtId="0" fontId="4" fillId="0" borderId="60" xfId="68" applyFont="1" applyFill="1" applyBorder="1" applyAlignment="1">
      <alignment horizontal="center" vertical="center"/>
      <protection/>
    </xf>
    <xf numFmtId="0" fontId="10" fillId="0" borderId="59" xfId="67" applyFont="1" applyFill="1" applyBorder="1" applyAlignment="1">
      <alignment horizontal="center" vertical="center"/>
      <protection/>
    </xf>
    <xf numFmtId="0" fontId="10" fillId="0" borderId="104" xfId="67" applyFont="1" applyFill="1" applyBorder="1" applyAlignment="1">
      <alignment horizontal="center" vertical="center"/>
      <protection/>
    </xf>
    <xf numFmtId="20" fontId="8" fillId="0" borderId="19" xfId="65" applyNumberFormat="1" applyFont="1" applyFill="1" applyBorder="1" applyAlignment="1">
      <alignment horizontal="center" vertical="center"/>
      <protection/>
    </xf>
    <xf numFmtId="20" fontId="8" fillId="0" borderId="91" xfId="65" applyNumberFormat="1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>
      <alignment horizontal="center" vertical="center"/>
      <protection/>
    </xf>
    <xf numFmtId="0" fontId="4" fillId="0" borderId="40" xfId="68" applyFont="1" applyFill="1" applyBorder="1" applyAlignment="1">
      <alignment horizontal="center" vertical="center"/>
      <protection/>
    </xf>
    <xf numFmtId="0" fontId="28" fillId="0" borderId="108" xfId="67" applyFont="1" applyFill="1" applyBorder="1" applyAlignment="1">
      <alignment horizontal="center" vertical="center"/>
      <protection/>
    </xf>
    <xf numFmtId="0" fontId="28" fillId="0" borderId="13" xfId="67" applyFont="1" applyFill="1" applyBorder="1" applyAlignment="1">
      <alignment horizontal="center" vertical="center"/>
      <protection/>
    </xf>
    <xf numFmtId="0" fontId="28" fillId="0" borderId="97" xfId="67" applyFont="1" applyFill="1" applyBorder="1" applyAlignment="1">
      <alignment horizontal="center" vertical="center"/>
      <protection/>
    </xf>
    <xf numFmtId="20" fontId="8" fillId="0" borderId="96" xfId="65" applyNumberFormat="1" applyFont="1" applyFill="1" applyBorder="1" applyAlignment="1">
      <alignment horizontal="center" vertical="center"/>
      <protection/>
    </xf>
    <xf numFmtId="20" fontId="8" fillId="0" borderId="97" xfId="65" applyNumberFormat="1" applyFont="1" applyFill="1" applyBorder="1" applyAlignment="1">
      <alignment horizontal="center" vertical="center"/>
      <protection/>
    </xf>
    <xf numFmtId="0" fontId="10" fillId="0" borderId="19" xfId="68" applyFont="1" applyFill="1" applyBorder="1" applyAlignment="1">
      <alignment horizontal="center" vertical="center"/>
      <protection/>
    </xf>
    <xf numFmtId="0" fontId="10" fillId="0" borderId="40" xfId="68" applyFont="1" applyFill="1" applyBorder="1" applyAlignment="1">
      <alignment horizontal="center" vertical="center"/>
      <protection/>
    </xf>
    <xf numFmtId="0" fontId="10" fillId="0" borderId="92" xfId="68" applyFont="1" applyFill="1" applyBorder="1" applyAlignment="1">
      <alignment horizontal="center" vertical="center"/>
      <protection/>
    </xf>
    <xf numFmtId="0" fontId="29" fillId="0" borderId="106" xfId="68" applyFont="1" applyFill="1" applyBorder="1">
      <alignment/>
      <protection/>
    </xf>
    <xf numFmtId="0" fontId="29" fillId="0" borderId="39" xfId="68" applyFont="1" applyFill="1" applyBorder="1">
      <alignment/>
      <protection/>
    </xf>
    <xf numFmtId="0" fontId="0" fillId="0" borderId="91" xfId="67" applyBorder="1">
      <alignment vertical="center"/>
      <protection/>
    </xf>
    <xf numFmtId="0" fontId="4" fillId="0" borderId="115" xfId="65" applyFont="1" applyFill="1" applyBorder="1" applyAlignment="1">
      <alignment horizontal="center" vertical="center" shrinkToFit="1"/>
      <protection/>
    </xf>
    <xf numFmtId="0" fontId="12" fillId="33" borderId="0" xfId="67" applyFont="1" applyFill="1" applyBorder="1" applyAlignment="1">
      <alignment horizontal="center" vertical="center"/>
      <protection/>
    </xf>
    <xf numFmtId="0" fontId="12" fillId="33" borderId="116" xfId="67" applyFont="1" applyFill="1" applyBorder="1" applyAlignment="1">
      <alignment horizontal="center" vertical="center"/>
      <protection/>
    </xf>
    <xf numFmtId="0" fontId="8" fillId="0" borderId="82" xfId="67" applyFont="1" applyBorder="1">
      <alignment vertical="center"/>
      <protection/>
    </xf>
    <xf numFmtId="0" fontId="8" fillId="0" borderId="59" xfId="67" applyFont="1" applyBorder="1">
      <alignment vertical="center"/>
      <protection/>
    </xf>
    <xf numFmtId="0" fontId="8" fillId="0" borderId="61" xfId="67" applyFont="1" applyBorder="1">
      <alignment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20" fontId="9" fillId="0" borderId="19" xfId="65" applyNumberFormat="1" applyFont="1" applyFill="1" applyBorder="1" applyAlignment="1">
      <alignment horizontal="center" vertical="center"/>
      <protection/>
    </xf>
    <xf numFmtId="20" fontId="9" fillId="0" borderId="91" xfId="65" applyNumberFormat="1" applyFont="1" applyFill="1" applyBorder="1" applyAlignment="1">
      <alignment horizontal="center" vertical="center"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40" xfId="67" applyFont="1" applyFill="1" applyBorder="1" applyAlignment="1">
      <alignment horizontal="center" vertical="center"/>
      <protection/>
    </xf>
    <xf numFmtId="0" fontId="8" fillId="0" borderId="92" xfId="67" applyFont="1" applyFill="1" applyBorder="1" applyAlignment="1">
      <alignment horizontal="center" vertical="center"/>
      <protection/>
    </xf>
    <xf numFmtId="0" fontId="8" fillId="0" borderId="110" xfId="67" applyFont="1" applyFill="1" applyBorder="1" applyAlignment="1">
      <alignment horizontal="center" vertical="center"/>
      <protection/>
    </xf>
    <xf numFmtId="0" fontId="8" fillId="0" borderId="91" xfId="67" applyFont="1" applyFill="1" applyBorder="1" applyAlignment="1">
      <alignment horizontal="center" vertical="center"/>
      <protection/>
    </xf>
    <xf numFmtId="0" fontId="10" fillId="0" borderId="117" xfId="67" applyFont="1" applyFill="1" applyBorder="1" applyAlignment="1">
      <alignment horizontal="center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10" fillId="0" borderId="116" xfId="67" applyFont="1" applyFill="1" applyBorder="1" applyAlignment="1">
      <alignment horizontal="center" vertical="center"/>
      <protection/>
    </xf>
    <xf numFmtId="0" fontId="9" fillId="0" borderId="81" xfId="67" applyFont="1" applyFill="1" applyBorder="1" applyAlignment="1">
      <alignment horizontal="center" vertical="center" shrinkToFit="1"/>
      <protection/>
    </xf>
    <xf numFmtId="0" fontId="9" fillId="0" borderId="48" xfId="67" applyFont="1" applyFill="1" applyBorder="1" applyAlignment="1">
      <alignment horizontal="center" vertical="center" shrinkToFit="1"/>
      <protection/>
    </xf>
    <xf numFmtId="0" fontId="9" fillId="0" borderId="82" xfId="67" applyFont="1" applyFill="1" applyBorder="1" applyAlignment="1">
      <alignment horizontal="center" vertical="center" shrinkToFit="1"/>
      <protection/>
    </xf>
    <xf numFmtId="0" fontId="9" fillId="0" borderId="59" xfId="67" applyFont="1" applyFill="1" applyBorder="1" applyAlignment="1">
      <alignment horizontal="center" vertical="center" shrinkToFit="1"/>
      <protection/>
    </xf>
    <xf numFmtId="0" fontId="9" fillId="0" borderId="60" xfId="67" applyFont="1" applyFill="1" applyBorder="1" applyAlignment="1">
      <alignment horizontal="center" vertical="center" shrinkToFit="1"/>
      <protection/>
    </xf>
    <xf numFmtId="0" fontId="9" fillId="0" borderId="61" xfId="67" applyFont="1" applyFill="1" applyBorder="1" applyAlignment="1">
      <alignment horizontal="center" vertical="center" shrinkToFit="1"/>
      <protection/>
    </xf>
    <xf numFmtId="0" fontId="4" fillId="0" borderId="118" xfId="68" applyFont="1" applyFill="1" applyBorder="1" applyAlignment="1">
      <alignment horizontal="center" vertical="center"/>
      <protection/>
    </xf>
    <xf numFmtId="0" fontId="8" fillId="0" borderId="119" xfId="68" applyFont="1" applyFill="1" applyBorder="1">
      <alignment/>
      <protection/>
    </xf>
    <xf numFmtId="0" fontId="8" fillId="0" borderId="45" xfId="68" applyFont="1" applyFill="1" applyBorder="1">
      <alignment/>
      <protection/>
    </xf>
    <xf numFmtId="0" fontId="10" fillId="0" borderId="24" xfId="67" applyFont="1" applyFill="1" applyBorder="1" applyAlignment="1">
      <alignment horizontal="center" vertical="center"/>
      <protection/>
    </xf>
    <xf numFmtId="0" fontId="10" fillId="0" borderId="118" xfId="67" applyFont="1" applyFill="1" applyBorder="1" applyAlignment="1">
      <alignment horizontal="center" vertical="center"/>
      <protection/>
    </xf>
    <xf numFmtId="20" fontId="9" fillId="0" borderId="24" xfId="65" applyNumberFormat="1" applyFont="1" applyFill="1" applyBorder="1" applyAlignment="1">
      <alignment horizontal="center" vertical="center"/>
      <protection/>
    </xf>
    <xf numFmtId="20" fontId="9" fillId="0" borderId="116" xfId="65" applyNumberFormat="1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12" fillId="35" borderId="0" xfId="67" applyFont="1" applyFill="1" applyBorder="1" applyAlignment="1">
      <alignment horizontal="center" vertical="center"/>
      <protection/>
    </xf>
    <xf numFmtId="0" fontId="12" fillId="35" borderId="116" xfId="67" applyFont="1" applyFill="1" applyBorder="1" applyAlignment="1">
      <alignment horizontal="center" vertical="center"/>
      <protection/>
    </xf>
    <xf numFmtId="20" fontId="4" fillId="0" borderId="19" xfId="67" applyNumberFormat="1" applyFont="1" applyBorder="1" applyAlignment="1">
      <alignment horizontal="center" vertical="center"/>
      <protection/>
    </xf>
    <xf numFmtId="20" fontId="4" fillId="0" borderId="91" xfId="67" applyNumberFormat="1" applyFont="1" applyBorder="1" applyAlignment="1">
      <alignment horizontal="center" vertical="center"/>
      <protection/>
    </xf>
    <xf numFmtId="0" fontId="4" fillId="0" borderId="108" xfId="68" applyFont="1" applyFill="1" applyBorder="1" applyAlignment="1">
      <alignment horizontal="center" vertical="center"/>
      <protection/>
    </xf>
    <xf numFmtId="0" fontId="4" fillId="0" borderId="97" xfId="68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4" fillId="36" borderId="20" xfId="67" applyFont="1" applyFill="1" applyBorder="1" applyAlignment="1">
      <alignment horizontal="center" vertical="center"/>
      <protection/>
    </xf>
    <xf numFmtId="0" fontId="11" fillId="0" borderId="59" xfId="68" applyFont="1" applyFill="1" applyBorder="1" applyAlignment="1">
      <alignment horizontal="center" vertical="center" shrinkToFit="1"/>
      <protection/>
    </xf>
    <xf numFmtId="0" fontId="11" fillId="0" borderId="60" xfId="68" applyFont="1" applyFill="1" applyBorder="1" applyAlignment="1">
      <alignment horizontal="center" vertical="center" shrinkToFit="1"/>
      <protection/>
    </xf>
    <xf numFmtId="0" fontId="11" fillId="0" borderId="61" xfId="68" applyFont="1" applyFill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20" fontId="4" fillId="0" borderId="24" xfId="67" applyNumberFormat="1" applyFont="1" applyFill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horizontal="center" vertical="center"/>
      <protection/>
    </xf>
    <xf numFmtId="0" fontId="8" fillId="0" borderId="19" xfId="67" applyFont="1" applyBorder="1" applyAlignment="1">
      <alignment horizontal="center" vertical="center"/>
      <protection/>
    </xf>
    <xf numFmtId="0" fontId="8" fillId="0" borderId="91" xfId="67" applyFont="1" applyBorder="1" applyAlignment="1">
      <alignment horizontal="center" vertical="center"/>
      <protection/>
    </xf>
    <xf numFmtId="0" fontId="8" fillId="0" borderId="40" xfId="67" applyFont="1" applyBorder="1" applyAlignment="1">
      <alignment horizontal="center" vertical="center"/>
      <protection/>
    </xf>
    <xf numFmtId="0" fontId="8" fillId="0" borderId="48" xfId="67" applyFont="1" applyFill="1" applyBorder="1" applyAlignment="1">
      <alignment horizontal="center" vertical="center"/>
      <protection/>
    </xf>
    <xf numFmtId="0" fontId="8" fillId="0" borderId="60" xfId="67" applyFont="1" applyFill="1" applyBorder="1" applyAlignment="1">
      <alignment horizontal="center" vertical="center"/>
      <protection/>
    </xf>
    <xf numFmtId="0" fontId="9" fillId="0" borderId="120" xfId="65" applyFont="1" applyFill="1" applyBorder="1" applyAlignment="1">
      <alignment horizontal="center" vertical="center" shrinkToFit="1"/>
      <protection/>
    </xf>
    <xf numFmtId="0" fontId="9" fillId="0" borderId="48" xfId="65" applyFont="1" applyFill="1" applyBorder="1" applyAlignment="1">
      <alignment horizontal="center" vertical="center" shrinkToFit="1"/>
      <protection/>
    </xf>
    <xf numFmtId="0" fontId="9" fillId="0" borderId="82" xfId="65" applyFont="1" applyFill="1" applyBorder="1" applyAlignment="1">
      <alignment horizontal="center" vertical="center" shrinkToFit="1"/>
      <protection/>
    </xf>
    <xf numFmtId="0" fontId="9" fillId="0" borderId="121" xfId="65" applyFont="1" applyFill="1" applyBorder="1" applyAlignment="1">
      <alignment horizontal="center" vertical="center" shrinkToFit="1"/>
      <protection/>
    </xf>
    <xf numFmtId="0" fontId="9" fillId="0" borderId="60" xfId="65" applyFont="1" applyFill="1" applyBorder="1" applyAlignment="1">
      <alignment horizontal="center" vertical="center" shrinkToFit="1"/>
      <protection/>
    </xf>
    <xf numFmtId="0" fontId="9" fillId="0" borderId="61" xfId="65" applyFont="1" applyFill="1" applyBorder="1" applyAlignment="1">
      <alignment horizontal="center" vertical="center" shrinkToFit="1"/>
      <protection/>
    </xf>
    <xf numFmtId="0" fontId="0" fillId="0" borderId="52" xfId="64" applyFont="1" applyBorder="1" applyAlignment="1">
      <alignment horizontal="center" vertical="center" shrinkToFit="1"/>
      <protection/>
    </xf>
    <xf numFmtId="0" fontId="0" fillId="0" borderId="60" xfId="64" applyBorder="1" applyAlignment="1">
      <alignment horizontal="center" vertical="center" shrinkToFit="1"/>
      <protection/>
    </xf>
    <xf numFmtId="0" fontId="0" fillId="37" borderId="29" xfId="64" applyFont="1" applyFill="1" applyBorder="1" applyAlignment="1">
      <alignment horizontal="center" vertical="center"/>
      <protection/>
    </xf>
    <xf numFmtId="0" fontId="0" fillId="37" borderId="0" xfId="64" applyFill="1" applyBorder="1" applyAlignment="1">
      <alignment horizontal="center" vertical="center"/>
      <protection/>
    </xf>
    <xf numFmtId="0" fontId="24" fillId="0" borderId="81" xfId="64" applyFont="1" applyBorder="1" applyAlignment="1">
      <alignment horizontal="center" vertical="center" shrinkToFit="1"/>
      <protection/>
    </xf>
    <xf numFmtId="0" fontId="24" fillId="0" borderId="82" xfId="64" applyFont="1" applyBorder="1" applyAlignment="1">
      <alignment horizontal="center" vertical="center" shrinkToFit="1"/>
      <protection/>
    </xf>
    <xf numFmtId="0" fontId="24" fillId="0" borderId="59" xfId="64" applyFont="1" applyBorder="1" applyAlignment="1">
      <alignment horizontal="center" vertical="center" shrinkToFit="1"/>
      <protection/>
    </xf>
    <xf numFmtId="0" fontId="24" fillId="0" borderId="61" xfId="64" applyFont="1" applyBorder="1" applyAlignment="1">
      <alignment horizontal="center" vertical="center" shrinkToFit="1"/>
      <protection/>
    </xf>
    <xf numFmtId="0" fontId="0" fillId="37" borderId="0" xfId="64" applyFont="1" applyFill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 shrinkToFit="1"/>
      <protection/>
    </xf>
    <xf numFmtId="0" fontId="0" fillId="0" borderId="0" xfId="64" applyBorder="1" applyAlignment="1">
      <alignment horizontal="center" vertical="center" shrinkToFit="1"/>
      <protection/>
    </xf>
    <xf numFmtId="0" fontId="0" fillId="37" borderId="0" xfId="64" applyFont="1" applyFill="1" applyBorder="1" applyAlignment="1">
      <alignment horizontal="center" vertical="center" shrinkToFit="1"/>
      <protection/>
    </xf>
    <xf numFmtId="0" fontId="0" fillId="37" borderId="0" xfId="64" applyFill="1" applyBorder="1" applyAlignment="1">
      <alignment horizontal="center" vertical="center" shrinkToFit="1"/>
      <protection/>
    </xf>
    <xf numFmtId="0" fontId="0" fillId="37" borderId="33" xfId="64" applyFill="1" applyBorder="1" applyAlignment="1">
      <alignment horizontal="center" vertical="center"/>
      <protection/>
    </xf>
    <xf numFmtId="0" fontId="27" fillId="38" borderId="0" xfId="64" applyFont="1" applyFill="1" applyAlignment="1">
      <alignment vertical="center" shrinkToFit="1"/>
      <protection/>
    </xf>
    <xf numFmtId="0" fontId="22" fillId="0" borderId="0" xfId="64" applyFont="1" applyAlignment="1">
      <alignment vertical="center"/>
      <protection/>
    </xf>
    <xf numFmtId="0" fontId="1" fillId="0" borderId="0" xfId="64" applyFont="1" applyBorder="1" applyAlignment="1">
      <alignment horizontal="center" vertical="center" shrinkToFit="1"/>
      <protection/>
    </xf>
    <xf numFmtId="0" fontId="18" fillId="39" borderId="0" xfId="64" applyFont="1" applyFill="1" applyAlignment="1">
      <alignment vertical="center" shrinkToFit="1"/>
      <protection/>
    </xf>
    <xf numFmtId="0" fontId="19" fillId="39" borderId="0" xfId="64" applyFont="1" applyFill="1" applyAlignment="1">
      <alignment vertical="center"/>
      <protection/>
    </xf>
    <xf numFmtId="56" fontId="0" fillId="37" borderId="0" xfId="64" applyNumberFormat="1" applyFont="1" applyFill="1" applyBorder="1" applyAlignment="1">
      <alignment horizontal="center" vertical="center"/>
      <protection/>
    </xf>
    <xf numFmtId="0" fontId="1" fillId="37" borderId="122" xfId="64" applyFont="1" applyFill="1" applyBorder="1" applyAlignment="1">
      <alignment horizontal="center" vertical="center"/>
      <protection/>
    </xf>
    <xf numFmtId="0" fontId="1" fillId="37" borderId="48" xfId="64" applyFont="1" applyFill="1" applyBorder="1" applyAlignment="1">
      <alignment horizontal="center" vertical="center"/>
      <protection/>
    </xf>
    <xf numFmtId="0" fontId="1" fillId="37" borderId="123" xfId="64" applyFont="1" applyFill="1" applyBorder="1" applyAlignment="1">
      <alignment horizontal="center" vertical="center"/>
      <protection/>
    </xf>
    <xf numFmtId="0" fontId="0" fillId="0" borderId="52" xfId="64" applyFont="1" applyBorder="1" applyAlignment="1">
      <alignment horizontal="center" vertical="center" shrinkToFit="1"/>
      <protection/>
    </xf>
    <xf numFmtId="0" fontId="0" fillId="0" borderId="60" xfId="64" applyFont="1" applyBorder="1" applyAlignment="1">
      <alignment horizontal="center" vertical="center" shrinkToFit="1"/>
      <protection/>
    </xf>
    <xf numFmtId="0" fontId="0" fillId="0" borderId="53" xfId="64" applyBorder="1" applyAlignment="1">
      <alignment horizontal="center" vertical="center" shrinkToFit="1"/>
      <protection/>
    </xf>
    <xf numFmtId="0" fontId="4" fillId="0" borderId="120" xfId="65" applyFont="1" applyFill="1" applyBorder="1" applyAlignment="1">
      <alignment horizontal="center" vertical="center" shrinkToFit="1"/>
      <protection/>
    </xf>
    <xf numFmtId="0" fontId="4" fillId="0" borderId="48" xfId="65" applyFont="1" applyFill="1" applyBorder="1" applyAlignment="1">
      <alignment horizontal="center" vertical="center" shrinkToFit="1"/>
      <protection/>
    </xf>
    <xf numFmtId="0" fontId="4" fillId="0" borderId="82" xfId="65" applyFont="1" applyFill="1" applyBorder="1" applyAlignment="1">
      <alignment horizontal="center" vertical="center" shrinkToFit="1"/>
      <protection/>
    </xf>
    <xf numFmtId="0" fontId="4" fillId="0" borderId="121" xfId="65" applyFont="1" applyFill="1" applyBorder="1" applyAlignment="1">
      <alignment horizontal="center" vertical="center" shrinkToFit="1"/>
      <protection/>
    </xf>
    <xf numFmtId="0" fontId="4" fillId="0" borderId="60" xfId="65" applyFont="1" applyFill="1" applyBorder="1" applyAlignment="1">
      <alignment horizontal="center" vertical="center" shrinkToFit="1"/>
      <protection/>
    </xf>
    <xf numFmtId="0" fontId="4" fillId="0" borderId="61" xfId="65" applyFont="1" applyFill="1" applyBorder="1" applyAlignment="1">
      <alignment horizontal="center" vertical="center" shrinkToFit="1"/>
      <protection/>
    </xf>
    <xf numFmtId="0" fontId="20" fillId="40" borderId="0" xfId="64" applyFont="1" applyFill="1" applyAlignment="1">
      <alignment vertical="center" shrinkToFit="1"/>
      <protection/>
    </xf>
    <xf numFmtId="0" fontId="1" fillId="40" borderId="0" xfId="64" applyFont="1" applyFill="1" applyAlignment="1">
      <alignment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20" fontId="4" fillId="0" borderId="19" xfId="67" applyNumberFormat="1" applyFont="1" applyFill="1" applyBorder="1" applyAlignment="1">
      <alignment horizontal="center" vertical="center"/>
      <protection/>
    </xf>
    <xf numFmtId="20" fontId="4" fillId="0" borderId="91" xfId="67" applyNumberFormat="1" applyFont="1" applyFill="1" applyBorder="1" applyAlignment="1">
      <alignment horizontal="center" vertical="center"/>
      <protection/>
    </xf>
    <xf numFmtId="0" fontId="4" fillId="0" borderId="106" xfId="68" applyFont="1" applyFill="1" applyBorder="1" applyAlignment="1">
      <alignment horizontal="center" vertical="center"/>
      <protection/>
    </xf>
    <xf numFmtId="0" fontId="8" fillId="0" borderId="124" xfId="67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8" fillId="0" borderId="125" xfId="67" applyFont="1" applyFill="1" applyBorder="1" applyAlignment="1">
      <alignment horizontal="center" vertical="center"/>
      <protection/>
    </xf>
    <xf numFmtId="0" fontId="8" fillId="0" borderId="64" xfId="67" applyFont="1" applyFill="1" applyBorder="1" applyAlignment="1">
      <alignment horizontal="center" vertical="center"/>
      <protection/>
    </xf>
    <xf numFmtId="0" fontId="8" fillId="0" borderId="126" xfId="67" applyFont="1" applyFill="1" applyBorder="1" applyAlignment="1">
      <alignment horizontal="center" vertical="center"/>
      <protection/>
    </xf>
    <xf numFmtId="0" fontId="4" fillId="0" borderId="62" xfId="67" applyFont="1" applyFill="1" applyBorder="1" applyAlignment="1">
      <alignment horizontal="center" vertical="center"/>
      <protection/>
    </xf>
    <xf numFmtId="20" fontId="4" fillId="0" borderId="127" xfId="67" applyNumberFormat="1" applyFont="1" applyFill="1" applyBorder="1" applyAlignment="1">
      <alignment horizontal="center" vertical="center"/>
      <protection/>
    </xf>
    <xf numFmtId="20" fontId="4" fillId="0" borderId="126" xfId="67" applyNumberFormat="1" applyFont="1" applyFill="1" applyBorder="1" applyAlignment="1">
      <alignment horizontal="center" vertical="center"/>
      <protection/>
    </xf>
    <xf numFmtId="0" fontId="4" fillId="0" borderId="127" xfId="68" applyFont="1" applyFill="1" applyBorder="1" applyAlignment="1">
      <alignment horizontal="center" vertical="center"/>
      <protection/>
    </xf>
    <xf numFmtId="0" fontId="4" fillId="0" borderId="64" xfId="68" applyFont="1" applyFill="1" applyBorder="1" applyAlignment="1">
      <alignment horizontal="center" vertical="center"/>
      <protection/>
    </xf>
    <xf numFmtId="0" fontId="4" fillId="0" borderId="128" xfId="68" applyFont="1" applyFill="1" applyBorder="1" applyAlignment="1">
      <alignment horizontal="center" vertical="center"/>
      <protection/>
    </xf>
    <xf numFmtId="0" fontId="8" fillId="0" borderId="129" xfId="68" applyFont="1" applyFill="1" applyBorder="1">
      <alignment/>
      <protection/>
    </xf>
    <xf numFmtId="0" fontId="8" fillId="0" borderId="63" xfId="68" applyFont="1" applyFill="1" applyBorder="1">
      <alignment/>
      <protection/>
    </xf>
    <xf numFmtId="0" fontId="8" fillId="0" borderId="127" xfId="67" applyFont="1" applyFill="1" applyBorder="1" applyAlignment="1">
      <alignment horizontal="center" vertical="center"/>
      <protection/>
    </xf>
    <xf numFmtId="0" fontId="8" fillId="0" borderId="128" xfId="67" applyFont="1" applyFill="1" applyBorder="1" applyAlignment="1">
      <alignment horizontal="center" vertical="center"/>
      <protection/>
    </xf>
    <xf numFmtId="0" fontId="4" fillId="0" borderId="81" xfId="68" applyFont="1" applyFill="1" applyBorder="1" applyAlignment="1">
      <alignment horizontal="center" vertical="center"/>
      <protection/>
    </xf>
    <xf numFmtId="0" fontId="4" fillId="0" borderId="48" xfId="68" applyFont="1" applyFill="1" applyBorder="1" applyAlignment="1">
      <alignment horizontal="center" vertical="center"/>
      <protection/>
    </xf>
    <xf numFmtId="20" fontId="4" fillId="0" borderId="81" xfId="67" applyNumberFormat="1" applyFont="1" applyFill="1" applyBorder="1" applyAlignment="1">
      <alignment horizontal="center" vertical="center"/>
      <protection/>
    </xf>
    <xf numFmtId="20" fontId="4" fillId="0" borderId="82" xfId="67" applyNumberFormat="1" applyFont="1" applyFill="1" applyBorder="1" applyAlignment="1">
      <alignment horizontal="center" vertical="center"/>
      <protection/>
    </xf>
    <xf numFmtId="0" fontId="4" fillId="0" borderId="130" xfId="68" applyFont="1" applyFill="1" applyBorder="1" applyAlignment="1">
      <alignment horizontal="center" vertical="center"/>
      <protection/>
    </xf>
    <xf numFmtId="0" fontId="8" fillId="0" borderId="131" xfId="68" applyFont="1" applyFill="1" applyBorder="1">
      <alignment/>
      <protection/>
    </xf>
    <xf numFmtId="0" fontId="8" fillId="0" borderId="47" xfId="68" applyFont="1" applyFill="1" applyBorder="1">
      <alignment/>
      <protection/>
    </xf>
    <xf numFmtId="0" fontId="8" fillId="0" borderId="130" xfId="67" applyFont="1" applyFill="1" applyBorder="1" applyAlignment="1">
      <alignment horizontal="center" vertical="center"/>
      <protection/>
    </xf>
    <xf numFmtId="20" fontId="4" fillId="0" borderId="59" xfId="67" applyNumberFormat="1" applyFont="1" applyFill="1" applyBorder="1" applyAlignment="1">
      <alignment horizontal="center" vertical="center"/>
      <protection/>
    </xf>
    <xf numFmtId="20" fontId="4" fillId="0" borderId="61" xfId="67" applyNumberFormat="1" applyFont="1" applyFill="1" applyBorder="1" applyAlignment="1">
      <alignment horizontal="center" vertical="center"/>
      <protection/>
    </xf>
    <xf numFmtId="20" fontId="4" fillId="0" borderId="132" xfId="67" applyNumberFormat="1" applyFont="1" applyBorder="1" applyAlignment="1">
      <alignment horizontal="center" vertical="center"/>
      <protection/>
    </xf>
    <xf numFmtId="20" fontId="4" fillId="0" borderId="133" xfId="67" applyNumberFormat="1" applyFont="1" applyBorder="1" applyAlignment="1">
      <alignment horizontal="center" vertical="center"/>
      <protection/>
    </xf>
    <xf numFmtId="0" fontId="8" fillId="0" borderId="134" xfId="67" applyFont="1" applyFill="1" applyBorder="1" applyAlignment="1">
      <alignment horizontal="center" vertical="center"/>
      <protection/>
    </xf>
    <xf numFmtId="0" fontId="8" fillId="0" borderId="56" xfId="67" applyFont="1" applyFill="1" applyBorder="1" applyAlignment="1">
      <alignment horizontal="center" vertical="center"/>
      <protection/>
    </xf>
    <xf numFmtId="0" fontId="8" fillId="0" borderId="135" xfId="67" applyFont="1" applyFill="1" applyBorder="1" applyAlignment="1">
      <alignment horizontal="center" vertical="center"/>
      <protection/>
    </xf>
    <xf numFmtId="0" fontId="4" fillId="0" borderId="136" xfId="68" applyFont="1" applyFill="1" applyBorder="1" applyAlignment="1">
      <alignment horizontal="center" vertical="center"/>
      <protection/>
    </xf>
    <xf numFmtId="0" fontId="4" fillId="0" borderId="75" xfId="68" applyFont="1" applyFill="1" applyBorder="1" applyAlignment="1">
      <alignment horizontal="center" vertical="center"/>
      <protection/>
    </xf>
    <xf numFmtId="0" fontId="4" fillId="0" borderId="137" xfId="68" applyFont="1" applyFill="1" applyBorder="1" applyAlignment="1">
      <alignment horizontal="center" vertical="center"/>
      <protection/>
    </xf>
    <xf numFmtId="0" fontId="4" fillId="0" borderId="110" xfId="68" applyFont="1" applyFill="1" applyBorder="1" applyAlignment="1">
      <alignment horizontal="center" vertical="center"/>
      <protection/>
    </xf>
    <xf numFmtId="0" fontId="4" fillId="0" borderId="91" xfId="68" applyFont="1" applyFill="1" applyBorder="1" applyAlignment="1">
      <alignment horizontal="center" vertical="center"/>
      <protection/>
    </xf>
    <xf numFmtId="0" fontId="4" fillId="0" borderId="125" xfId="68" applyFont="1" applyFill="1" applyBorder="1" applyAlignment="1">
      <alignment horizontal="center" vertical="center"/>
      <protection/>
    </xf>
    <xf numFmtId="0" fontId="4" fillId="0" borderId="126" xfId="68" applyFont="1" applyFill="1" applyBorder="1" applyAlignment="1">
      <alignment horizontal="center" vertical="center"/>
      <protection/>
    </xf>
    <xf numFmtId="0" fontId="8" fillId="0" borderId="138" xfId="67" applyFont="1" applyFill="1" applyBorder="1" applyAlignment="1">
      <alignment horizontal="center" vertical="center"/>
      <protection/>
    </xf>
    <xf numFmtId="0" fontId="4" fillId="0" borderId="139" xfId="68" applyFont="1" applyFill="1" applyBorder="1" applyAlignment="1">
      <alignment horizontal="center" vertical="center"/>
      <protection/>
    </xf>
    <xf numFmtId="0" fontId="4" fillId="0" borderId="56" xfId="68" applyFont="1" applyFill="1" applyBorder="1" applyAlignment="1">
      <alignment horizontal="center" vertical="center"/>
      <protection/>
    </xf>
    <xf numFmtId="0" fontId="4" fillId="0" borderId="135" xfId="68" applyFont="1" applyFill="1" applyBorder="1" applyAlignment="1">
      <alignment horizontal="center" vertical="center"/>
      <protection/>
    </xf>
    <xf numFmtId="0" fontId="4" fillId="0" borderId="127" xfId="67" applyFont="1" applyBorder="1" applyAlignment="1">
      <alignment horizontal="center" vertical="center"/>
      <protection/>
    </xf>
    <xf numFmtId="0" fontId="4" fillId="0" borderId="64" xfId="67" applyFont="1" applyBorder="1" applyAlignment="1">
      <alignment horizontal="center" vertical="center"/>
      <protection/>
    </xf>
    <xf numFmtId="0" fontId="4" fillId="0" borderId="126" xfId="67" applyFont="1" applyBorder="1" applyAlignment="1">
      <alignment horizontal="center" vertical="center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4" fillId="0" borderId="40" xfId="67" applyFont="1" applyFill="1" applyBorder="1" applyAlignment="1">
      <alignment horizontal="center" vertical="center"/>
      <protection/>
    </xf>
    <xf numFmtId="0" fontId="4" fillId="0" borderId="91" xfId="67" applyFont="1" applyFill="1" applyBorder="1" applyAlignment="1">
      <alignment horizontal="center" vertical="center"/>
      <protection/>
    </xf>
    <xf numFmtId="20" fontId="4" fillId="0" borderId="127" xfId="67" applyNumberFormat="1" applyFont="1" applyBorder="1" applyAlignment="1">
      <alignment horizontal="center" vertical="center"/>
      <protection/>
    </xf>
    <xf numFmtId="20" fontId="4" fillId="0" borderId="126" xfId="67" applyNumberFormat="1" applyFont="1" applyBorder="1" applyAlignment="1">
      <alignment horizontal="center" vertical="center"/>
      <protection/>
    </xf>
    <xf numFmtId="0" fontId="8" fillId="0" borderId="104" xfId="67" applyFont="1" applyFill="1" applyBorder="1" applyAlignment="1">
      <alignment horizontal="center" vertical="center"/>
      <protection/>
    </xf>
    <xf numFmtId="0" fontId="8" fillId="0" borderId="139" xfId="67" applyFont="1" applyFill="1" applyBorder="1" applyAlignment="1">
      <alignment horizontal="center" vertical="center"/>
      <protection/>
    </xf>
    <xf numFmtId="0" fontId="8" fillId="0" borderId="140" xfId="68" applyFont="1" applyFill="1" applyBorder="1">
      <alignment/>
      <protection/>
    </xf>
    <xf numFmtId="0" fontId="8" fillId="0" borderId="74" xfId="68" applyFont="1" applyFill="1" applyBorder="1">
      <alignment/>
      <protection/>
    </xf>
    <xf numFmtId="0" fontId="8" fillId="0" borderId="10" xfId="67" applyFont="1" applyFill="1" applyBorder="1" applyAlignment="1">
      <alignment horizontal="center" vertical="center"/>
      <protection/>
    </xf>
    <xf numFmtId="0" fontId="8" fillId="0" borderId="132" xfId="67" applyFont="1" applyFill="1" applyBorder="1" applyAlignment="1">
      <alignment horizontal="center" vertical="center"/>
      <protection/>
    </xf>
    <xf numFmtId="0" fontId="8" fillId="0" borderId="79" xfId="67" applyFont="1" applyFill="1" applyBorder="1" applyAlignment="1">
      <alignment horizontal="center" vertical="center"/>
      <protection/>
    </xf>
    <xf numFmtId="0" fontId="8" fillId="0" borderId="141" xfId="67" applyFont="1" applyFill="1" applyBorder="1" applyAlignment="1">
      <alignment horizontal="center" vertical="center"/>
      <protection/>
    </xf>
    <xf numFmtId="0" fontId="4" fillId="0" borderId="141" xfId="68" applyFont="1" applyFill="1" applyBorder="1" applyAlignment="1">
      <alignment horizontal="center" vertical="center"/>
      <protection/>
    </xf>
    <xf numFmtId="0" fontId="8" fillId="0" borderId="142" xfId="68" applyFont="1" applyFill="1" applyBorder="1">
      <alignment/>
      <protection/>
    </xf>
    <xf numFmtId="0" fontId="8" fillId="0" borderId="78" xfId="68" applyFont="1" applyFill="1" applyBorder="1">
      <alignment/>
      <protection/>
    </xf>
    <xf numFmtId="0" fontId="4" fillId="0" borderId="132" xfId="68" applyFont="1" applyFill="1" applyBorder="1" applyAlignment="1">
      <alignment horizontal="center" vertical="center"/>
      <protection/>
    </xf>
    <xf numFmtId="0" fontId="4" fillId="0" borderId="79" xfId="68" applyFont="1" applyFill="1" applyBorder="1" applyAlignment="1">
      <alignment horizontal="center" vertical="center"/>
      <protection/>
    </xf>
    <xf numFmtId="0" fontId="8" fillId="0" borderId="133" xfId="67" applyFont="1" applyFill="1" applyBorder="1" applyAlignment="1">
      <alignment horizontal="center" vertical="center"/>
      <protection/>
    </xf>
    <xf numFmtId="0" fontId="8" fillId="0" borderId="143" xfId="67" applyFont="1" applyFill="1" applyBorder="1" applyAlignment="1">
      <alignment horizontal="center" vertical="center"/>
      <protection/>
    </xf>
    <xf numFmtId="0" fontId="8" fillId="0" borderId="20" xfId="67" applyFont="1" applyFill="1" applyBorder="1" applyAlignment="1">
      <alignment horizontal="center" vertical="center"/>
      <protection/>
    </xf>
    <xf numFmtId="0" fontId="8" fillId="0" borderId="109" xfId="67" applyFont="1" applyFill="1" applyBorder="1" applyAlignment="1">
      <alignment horizontal="center" vertical="center"/>
      <protection/>
    </xf>
    <xf numFmtId="0" fontId="8" fillId="0" borderId="66" xfId="67" applyFont="1" applyFill="1" applyBorder="1" applyAlignment="1">
      <alignment horizontal="center" vertical="center"/>
      <protection/>
    </xf>
    <xf numFmtId="0" fontId="4" fillId="0" borderId="62" xfId="67" applyFont="1" applyBorder="1" applyAlignment="1">
      <alignment horizontal="center" vertical="center"/>
      <protection/>
    </xf>
    <xf numFmtId="0" fontId="4" fillId="0" borderId="91" xfId="67" applyNumberFormat="1" applyFont="1" applyBorder="1" applyAlignment="1">
      <alignment horizontal="center" vertical="center"/>
      <protection/>
    </xf>
    <xf numFmtId="0" fontId="4" fillId="0" borderId="134" xfId="68" applyFont="1" applyFill="1" applyBorder="1" applyAlignment="1">
      <alignment horizontal="center" vertical="center"/>
      <protection/>
    </xf>
    <xf numFmtId="0" fontId="4" fillId="0" borderId="138" xfId="68" applyFont="1" applyFill="1" applyBorder="1" applyAlignment="1">
      <alignment horizontal="center" vertical="center"/>
      <protection/>
    </xf>
    <xf numFmtId="20" fontId="0" fillId="0" borderId="144" xfId="61" applyNumberFormat="1" applyFont="1" applyBorder="1" applyAlignment="1">
      <alignment horizontal="center" vertical="center"/>
      <protection/>
    </xf>
    <xf numFmtId="0" fontId="0" fillId="0" borderId="145" xfId="61" applyFont="1" applyBorder="1" applyAlignment="1">
      <alignment horizontal="center" vertical="center"/>
      <protection/>
    </xf>
    <xf numFmtId="20" fontId="0" fillId="0" borderId="146" xfId="61" applyNumberFormat="1" applyFont="1" applyBorder="1" applyAlignment="1">
      <alignment horizontal="center" vertical="center"/>
      <protection/>
    </xf>
    <xf numFmtId="0" fontId="0" fillId="0" borderId="147" xfId="61" applyFont="1" applyBorder="1" applyAlignment="1">
      <alignment horizontal="center" vertical="center"/>
      <protection/>
    </xf>
    <xf numFmtId="0" fontId="0" fillId="0" borderId="73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8" xfId="61" applyFont="1" applyBorder="1" applyAlignment="1">
      <alignment horizontal="center" vertical="center"/>
      <protection/>
    </xf>
    <xf numFmtId="0" fontId="0" fillId="0" borderId="149" xfId="61" applyFont="1" applyBorder="1" applyAlignment="1">
      <alignment horizontal="center" vertical="center"/>
      <protection/>
    </xf>
    <xf numFmtId="0" fontId="0" fillId="0" borderId="150" xfId="61" applyFont="1" applyBorder="1" applyAlignment="1">
      <alignment horizontal="center" vertical="center"/>
      <protection/>
    </xf>
    <xf numFmtId="0" fontId="0" fillId="0" borderId="151" xfId="61" applyFont="1" applyBorder="1" applyAlignment="1">
      <alignment horizontal="center" vertical="center"/>
      <protection/>
    </xf>
    <xf numFmtId="0" fontId="0" fillId="0" borderId="152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46" xfId="61" applyFont="1" applyBorder="1" applyAlignment="1">
      <alignment horizontal="center" vertical="center"/>
      <protection/>
    </xf>
    <xf numFmtId="0" fontId="0" fillId="0" borderId="153" xfId="61" applyFont="1" applyBorder="1" applyAlignment="1">
      <alignment horizontal="center" vertical="center" shrinkToFit="1"/>
      <protection/>
    </xf>
    <xf numFmtId="0" fontId="0" fillId="0" borderId="154" xfId="61" applyFont="1" applyBorder="1" applyAlignment="1">
      <alignment horizontal="center" vertical="center" shrinkToFit="1"/>
      <protection/>
    </xf>
    <xf numFmtId="0" fontId="0" fillId="0" borderId="151" xfId="61" applyFont="1" applyBorder="1" applyAlignment="1">
      <alignment horizontal="center" vertical="center" shrinkToFit="1"/>
      <protection/>
    </xf>
    <xf numFmtId="0" fontId="0" fillId="0" borderId="155" xfId="61" applyFont="1" applyBorder="1" applyAlignment="1">
      <alignment horizontal="center" vertical="center" shrinkToFit="1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0" fillId="0" borderId="153" xfId="61" applyFont="1" applyBorder="1" applyAlignment="1">
      <alignment horizontal="center" vertical="center"/>
      <protection/>
    </xf>
    <xf numFmtId="0" fontId="0" fillId="0" borderId="156" xfId="61" applyFont="1" applyBorder="1" applyAlignment="1">
      <alignment horizontal="center" vertical="center"/>
      <protection/>
    </xf>
    <xf numFmtId="0" fontId="0" fillId="0" borderId="157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158" xfId="61" applyFont="1" applyBorder="1" applyAlignment="1">
      <alignment horizontal="center" vertical="center"/>
      <protection/>
    </xf>
    <xf numFmtId="0" fontId="0" fillId="0" borderId="67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horizontal="center" vertical="center"/>
      <protection/>
    </xf>
    <xf numFmtId="20" fontId="0" fillId="0" borderId="73" xfId="61" applyNumberFormat="1" applyFont="1" applyBorder="1" applyAlignment="1">
      <alignment horizontal="center" vertical="center"/>
      <protection/>
    </xf>
    <xf numFmtId="0" fontId="0" fillId="0" borderId="136" xfId="61" applyFont="1" applyBorder="1" applyAlignment="1">
      <alignment horizontal="center" vertical="center"/>
      <protection/>
    </xf>
    <xf numFmtId="20" fontId="0" fillId="0" borderId="147" xfId="61" applyNumberFormat="1" applyFont="1" applyBorder="1" applyAlignment="1">
      <alignment horizontal="center" vertical="center" shrinkToFit="1"/>
      <protection/>
    </xf>
    <xf numFmtId="0" fontId="0" fillId="0" borderId="147" xfId="61" applyFont="1" applyBorder="1" applyAlignment="1">
      <alignment horizontal="center" vertical="center" shrinkToFit="1"/>
      <protection/>
    </xf>
    <xf numFmtId="20" fontId="0" fillId="0" borderId="145" xfId="61" applyNumberFormat="1" applyFont="1" applyBorder="1" applyAlignment="1">
      <alignment horizontal="center" vertical="center"/>
      <protection/>
    </xf>
    <xf numFmtId="20" fontId="0" fillId="0" borderId="147" xfId="61" applyNumberFormat="1" applyFont="1" applyBorder="1" applyAlignment="1">
      <alignment horizontal="center" vertical="center"/>
      <protection/>
    </xf>
    <xf numFmtId="20" fontId="0" fillId="0" borderId="20" xfId="61" applyNumberFormat="1" applyFont="1" applyBorder="1" applyAlignment="1">
      <alignment horizontal="center" vertical="center"/>
      <protection/>
    </xf>
    <xf numFmtId="0" fontId="0" fillId="0" borderId="159" xfId="61" applyFont="1" applyBorder="1" applyAlignment="1">
      <alignment horizontal="center" vertical="center"/>
      <protection/>
    </xf>
    <xf numFmtId="0" fontId="0" fillId="0" borderId="154" xfId="61" applyFont="1" applyBorder="1" applyAlignment="1">
      <alignment horizontal="center" vertical="center" shrinkToFit="1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160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161" xfId="61" applyFont="1" applyBorder="1" applyAlignment="1">
      <alignment horizontal="center" vertical="center"/>
      <protection/>
    </xf>
    <xf numFmtId="20" fontId="0" fillId="0" borderId="69" xfId="61" applyNumberFormat="1" applyFont="1" applyBorder="1" applyAlignment="1">
      <alignment horizontal="center" vertical="center"/>
      <protection/>
    </xf>
    <xf numFmtId="0" fontId="0" fillId="0" borderId="162" xfId="0" applyBorder="1" applyAlignment="1">
      <alignment/>
    </xf>
    <xf numFmtId="0" fontId="0" fillId="0" borderId="132" xfId="61" applyFont="1" applyBorder="1" applyAlignment="1">
      <alignment horizontal="center" vertical="center"/>
      <protection/>
    </xf>
    <xf numFmtId="0" fontId="0" fillId="0" borderId="163" xfId="61" applyFont="1" applyBorder="1" applyAlignment="1">
      <alignment horizontal="center" vertical="center" shrinkToFit="1"/>
      <protection/>
    </xf>
    <xf numFmtId="0" fontId="0" fillId="0" borderId="164" xfId="61" applyFont="1" applyBorder="1" applyAlignment="1">
      <alignment horizontal="center" vertical="center" shrinkToFit="1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165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156" xfId="61" applyFont="1" applyBorder="1" applyAlignment="1">
      <alignment horizontal="center" vertical="center" shrinkToFit="1"/>
      <protection/>
    </xf>
    <xf numFmtId="0" fontId="0" fillId="0" borderId="166" xfId="61" applyFont="1" applyBorder="1" applyAlignment="1">
      <alignment horizontal="center" vertical="center" shrinkToFit="1"/>
      <protection/>
    </xf>
    <xf numFmtId="0" fontId="0" fillId="0" borderId="167" xfId="61" applyFont="1" applyBorder="1" applyAlignment="1">
      <alignment horizontal="center" vertical="center" shrinkToFit="1"/>
      <protection/>
    </xf>
    <xf numFmtId="0" fontId="0" fillId="0" borderId="168" xfId="61" applyFont="1" applyBorder="1" applyAlignment="1">
      <alignment horizontal="center" vertical="center" shrinkToFit="1"/>
      <protection/>
    </xf>
    <xf numFmtId="0" fontId="0" fillId="0" borderId="156" xfId="61" applyFont="1" applyBorder="1" applyAlignment="1">
      <alignment horizontal="center" vertical="center" shrinkToFit="1"/>
      <protection/>
    </xf>
    <xf numFmtId="20" fontId="0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20" fontId="0" fillId="0" borderId="20" xfId="61" applyNumberFormat="1" applyFont="1" applyBorder="1" applyAlignment="1">
      <alignment horizontal="center" vertical="center"/>
      <protection/>
    </xf>
    <xf numFmtId="0" fontId="0" fillId="0" borderId="169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 shrinkToFit="1"/>
      <protection/>
    </xf>
    <xf numFmtId="0" fontId="0" fillId="0" borderId="81" xfId="61" applyFont="1" applyBorder="1" applyAlignment="1">
      <alignment horizontal="center" vertical="center"/>
      <protection/>
    </xf>
    <xf numFmtId="0" fontId="0" fillId="0" borderId="59" xfId="61" applyFont="1" applyBorder="1" applyAlignment="1">
      <alignment horizontal="center" vertical="center"/>
      <protection/>
    </xf>
    <xf numFmtId="0" fontId="0" fillId="0" borderId="136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/>
      <protection/>
    </xf>
    <xf numFmtId="0" fontId="0" fillId="0" borderId="166" xfId="61" applyFont="1" applyBorder="1" applyAlignment="1">
      <alignment horizontal="center" vertical="center"/>
      <protection/>
    </xf>
    <xf numFmtId="20" fontId="0" fillId="0" borderId="73" xfId="61" applyNumberFormat="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 shrinkToFit="1"/>
      <protection/>
    </xf>
    <xf numFmtId="20" fontId="0" fillId="0" borderId="170" xfId="61" applyNumberFormat="1" applyFont="1" applyBorder="1" applyAlignment="1">
      <alignment horizontal="center" vertical="center"/>
      <protection/>
    </xf>
    <xf numFmtId="20" fontId="0" fillId="0" borderId="116" xfId="61" applyNumberFormat="1" applyFont="1" applyBorder="1" applyAlignment="1">
      <alignment horizontal="center" vertical="center"/>
      <protection/>
    </xf>
    <xf numFmtId="20" fontId="0" fillId="0" borderId="146" xfId="61" applyNumberFormat="1" applyFont="1" applyBorder="1" applyAlignment="1">
      <alignment horizontal="center" vertical="center"/>
      <protection/>
    </xf>
    <xf numFmtId="20" fontId="0" fillId="0" borderId="147" xfId="61" applyNumberFormat="1" applyFont="1" applyBorder="1" applyAlignment="1">
      <alignment horizontal="center" vertical="center"/>
      <protection/>
    </xf>
    <xf numFmtId="0" fontId="0" fillId="0" borderId="171" xfId="61" applyFon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49" fontId="0" fillId="0" borderId="171" xfId="61" applyNumberFormat="1" applyFont="1" applyBorder="1" applyAlignment="1">
      <alignment horizontal="center" vertical="center"/>
      <protection/>
    </xf>
    <xf numFmtId="0" fontId="0" fillId="0" borderId="167" xfId="61" applyFont="1" applyBorder="1" applyAlignment="1">
      <alignment horizontal="center" vertical="center"/>
      <protection/>
    </xf>
    <xf numFmtId="0" fontId="0" fillId="0" borderId="170" xfId="61" applyFont="1" applyBorder="1" applyAlignment="1">
      <alignment horizontal="center" vertical="center"/>
      <protection/>
    </xf>
    <xf numFmtId="0" fontId="0" fillId="0" borderId="116" xfId="61" applyFont="1" applyBorder="1" applyAlignment="1">
      <alignment horizontal="center" vertical="center"/>
      <protection/>
    </xf>
    <xf numFmtId="0" fontId="0" fillId="0" borderId="172" xfId="61" applyFont="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/>
      <protection/>
    </xf>
    <xf numFmtId="0" fontId="0" fillId="0" borderId="168" xfId="61" applyFont="1" applyBorder="1" applyAlignment="1">
      <alignment horizontal="center" vertical="center" shrinkToFit="1"/>
      <protection/>
    </xf>
    <xf numFmtId="20" fontId="0" fillId="0" borderId="68" xfId="61" applyNumberFormat="1" applyFont="1" applyBorder="1" applyAlignment="1">
      <alignment horizontal="center" vertical="center"/>
      <protection/>
    </xf>
    <xf numFmtId="20" fontId="0" fillId="0" borderId="173" xfId="61" applyNumberFormat="1" applyFont="1" applyBorder="1" applyAlignment="1">
      <alignment horizontal="center" vertical="center"/>
      <protection/>
    </xf>
    <xf numFmtId="49" fontId="0" fillId="0" borderId="70" xfId="61" applyNumberFormat="1" applyFont="1" applyBorder="1" applyAlignment="1">
      <alignment horizontal="center" vertical="center" wrapText="1"/>
      <protection/>
    </xf>
    <xf numFmtId="49" fontId="0" fillId="0" borderId="66" xfId="61" applyNumberFormat="1" applyFont="1" applyBorder="1" applyAlignment="1">
      <alignment horizontal="center" vertical="center" wrapText="1"/>
      <protection/>
    </xf>
    <xf numFmtId="20" fontId="0" fillId="0" borderId="169" xfId="61" applyNumberFormat="1" applyFont="1" applyBorder="1" applyAlignment="1">
      <alignment horizontal="center" vertical="center"/>
      <protection/>
    </xf>
    <xf numFmtId="20" fontId="0" fillId="0" borderId="174" xfId="61" applyNumberFormat="1" applyFont="1" applyBorder="1" applyAlignment="1">
      <alignment horizontal="center" vertical="center"/>
      <protection/>
    </xf>
    <xf numFmtId="0" fontId="0" fillId="0" borderId="167" xfId="61" applyFont="1" applyBorder="1" applyAlignment="1">
      <alignment horizontal="center" vertical="center" shrinkToFit="1"/>
      <protection/>
    </xf>
    <xf numFmtId="0" fontId="0" fillId="0" borderId="162" xfId="61" applyFont="1" applyBorder="1" applyAlignment="1">
      <alignment horizontal="center" vertical="center"/>
      <protection/>
    </xf>
    <xf numFmtId="0" fontId="0" fillId="0" borderId="154" xfId="61" applyFont="1" applyBorder="1" applyAlignment="1">
      <alignment horizontal="center" vertical="center"/>
      <protection/>
    </xf>
    <xf numFmtId="0" fontId="0" fillId="0" borderId="163" xfId="61" applyFont="1" applyBorder="1" applyAlignment="1">
      <alignment horizontal="center" vertical="center"/>
      <protection/>
    </xf>
    <xf numFmtId="0" fontId="0" fillId="0" borderId="91" xfId="61" applyFont="1" applyBorder="1" applyAlignment="1">
      <alignment horizontal="center" vertical="center"/>
      <protection/>
    </xf>
    <xf numFmtId="0" fontId="0" fillId="0" borderId="133" xfId="61" applyFont="1" applyBorder="1" applyAlignment="1">
      <alignment horizontal="center" vertical="center"/>
      <protection/>
    </xf>
    <xf numFmtId="20" fontId="0" fillId="0" borderId="175" xfId="61" applyNumberFormat="1" applyFont="1" applyBorder="1" applyAlignment="1">
      <alignment horizontal="center" vertical="center"/>
      <protection/>
    </xf>
    <xf numFmtId="0" fontId="0" fillId="0" borderId="176" xfId="6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/>
      <protection/>
    </xf>
    <xf numFmtId="49" fontId="0" fillId="0" borderId="77" xfId="61" applyNumberFormat="1" applyFont="1" applyBorder="1" applyAlignment="1">
      <alignment horizontal="center" vertical="center"/>
      <protection/>
    </xf>
    <xf numFmtId="0" fontId="0" fillId="0" borderId="175" xfId="6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 wrapText="1"/>
      <protection/>
    </xf>
    <xf numFmtId="49" fontId="0" fillId="0" borderId="20" xfId="61" applyNumberFormat="1" applyFont="1" applyBorder="1" applyAlignment="1">
      <alignment horizontal="center" vertical="center" wrapText="1"/>
      <protection/>
    </xf>
    <xf numFmtId="49" fontId="0" fillId="0" borderId="20" xfId="61" applyNumberFormat="1" applyFont="1" applyBorder="1" applyAlignment="1">
      <alignment horizontal="center" vertical="center"/>
      <protection/>
    </xf>
    <xf numFmtId="20" fontId="0" fillId="0" borderId="165" xfId="61" applyNumberFormat="1" applyFont="1" applyBorder="1" applyAlignment="1">
      <alignment horizontal="center" vertical="center"/>
      <protection/>
    </xf>
    <xf numFmtId="20" fontId="0" fillId="0" borderId="148" xfId="61" applyNumberFormat="1" applyFont="1" applyBorder="1" applyAlignment="1">
      <alignment horizontal="center" vertical="center"/>
      <protection/>
    </xf>
    <xf numFmtId="49" fontId="0" fillId="0" borderId="73" xfId="61" applyNumberFormat="1" applyFont="1" applyBorder="1" applyAlignment="1">
      <alignment horizontal="center" vertical="center"/>
      <protection/>
    </xf>
    <xf numFmtId="0" fontId="0" fillId="0" borderId="177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153" xfId="61" applyFont="1" applyBorder="1" applyAlignment="1">
      <alignment horizontal="center" vertical="center" shrinkToFit="1"/>
      <protection/>
    </xf>
    <xf numFmtId="0" fontId="17" fillId="0" borderId="67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77" xfId="61" applyFont="1" applyBorder="1" applyAlignment="1">
      <alignment horizontal="center" vertical="center" shrinkToFit="1"/>
      <protection/>
    </xf>
    <xf numFmtId="20" fontId="0" fillId="0" borderId="159" xfId="61" applyNumberFormat="1" applyFont="1" applyBorder="1" applyAlignment="1">
      <alignment horizontal="center" vertical="center"/>
      <protection/>
    </xf>
    <xf numFmtId="49" fontId="0" fillId="0" borderId="77" xfId="61" applyNumberFormat="1" applyFont="1" applyBorder="1" applyAlignment="1">
      <alignment horizontal="center" vertical="center"/>
      <protection/>
    </xf>
    <xf numFmtId="0" fontId="0" fillId="0" borderId="150" xfId="61" applyFont="1" applyBorder="1" applyAlignment="1">
      <alignment horizontal="center" vertical="center" shrinkToFit="1"/>
      <protection/>
    </xf>
    <xf numFmtId="0" fontId="0" fillId="0" borderId="165" xfId="61" applyFont="1" applyBorder="1" applyAlignment="1">
      <alignment horizontal="center" vertical="center" shrinkToFit="1"/>
      <protection/>
    </xf>
    <xf numFmtId="0" fontId="0" fillId="0" borderId="73" xfId="61" applyFont="1" applyBorder="1" applyAlignment="1">
      <alignment horizontal="center" vertical="center" shrinkToFit="1"/>
      <protection/>
    </xf>
    <xf numFmtId="0" fontId="0" fillId="0" borderId="178" xfId="61" applyFont="1" applyBorder="1" applyAlignment="1">
      <alignment horizontal="center" vertical="center"/>
      <protection/>
    </xf>
    <xf numFmtId="0" fontId="0" fillId="0" borderId="72" xfId="61" applyFont="1" applyBorder="1" applyAlignment="1">
      <alignment horizontal="center" vertical="center"/>
      <protection/>
    </xf>
    <xf numFmtId="0" fontId="0" fillId="0" borderId="179" xfId="61" applyFont="1" applyBorder="1" applyAlignment="1">
      <alignment horizontal="center" vertical="center"/>
      <protection/>
    </xf>
    <xf numFmtId="0" fontId="0" fillId="0" borderId="169" xfId="61" applyFont="1" applyBorder="1" applyAlignment="1">
      <alignment horizontal="center" vertical="center" shrinkToFit="1"/>
      <protection/>
    </xf>
    <xf numFmtId="0" fontId="0" fillId="0" borderId="174" xfId="61" applyFont="1" applyBorder="1" applyAlignment="1">
      <alignment horizontal="center" vertical="center" shrinkToFit="1"/>
      <protection/>
    </xf>
    <xf numFmtId="0" fontId="0" fillId="0" borderId="68" xfId="61" applyFont="1" applyBorder="1" applyAlignment="1">
      <alignment horizontal="center" vertical="center" shrinkToFit="1"/>
      <protection/>
    </xf>
    <xf numFmtId="0" fontId="0" fillId="0" borderId="173" xfId="61" applyFont="1" applyBorder="1" applyAlignment="1">
      <alignment horizontal="center" vertical="center" shrinkToFit="1"/>
      <protection/>
    </xf>
    <xf numFmtId="20" fontId="0" fillId="0" borderId="175" xfId="61" applyNumberFormat="1" applyFont="1" applyBorder="1" applyAlignment="1">
      <alignment horizontal="center" vertical="center"/>
      <protection/>
    </xf>
    <xf numFmtId="20" fontId="0" fillId="0" borderId="176" xfId="61" applyNumberFormat="1" applyFont="1" applyBorder="1" applyAlignment="1">
      <alignment horizontal="center" vertical="center"/>
      <protection/>
    </xf>
    <xf numFmtId="0" fontId="0" fillId="0" borderId="168" xfId="61" applyFont="1" applyBorder="1" applyAlignment="1">
      <alignment horizontal="center" vertical="center"/>
      <protection/>
    </xf>
    <xf numFmtId="49" fontId="0" fillId="0" borderId="70" xfId="61" applyNumberFormat="1" applyFont="1" applyBorder="1" applyAlignment="1">
      <alignment horizontal="center" vertical="center"/>
      <protection/>
    </xf>
    <xf numFmtId="49" fontId="0" fillId="0" borderId="66" xfId="61" applyNumberFormat="1" applyFon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20" fontId="0" fillId="0" borderId="148" xfId="61" applyNumberFormat="1" applyFont="1" applyBorder="1" applyAlignment="1">
      <alignment horizontal="center" vertical="center"/>
      <protection/>
    </xf>
    <xf numFmtId="49" fontId="0" fillId="0" borderId="73" xfId="61" applyNumberFormat="1" applyFont="1" applyBorder="1" applyAlignment="1">
      <alignment horizontal="center" vertical="center"/>
      <protection/>
    </xf>
    <xf numFmtId="20" fontId="0" fillId="0" borderId="159" xfId="61" applyNumberFormat="1" applyFont="1" applyBorder="1" applyAlignment="1">
      <alignment horizontal="center" vertical="center"/>
      <protection/>
    </xf>
    <xf numFmtId="20" fontId="65" fillId="0" borderId="127" xfId="67" applyNumberFormat="1" applyFont="1" applyBorder="1" applyAlignment="1">
      <alignment horizontal="center" vertical="center"/>
      <protection/>
    </xf>
    <xf numFmtId="20" fontId="65" fillId="0" borderId="126" xfId="67" applyNumberFormat="1" applyFont="1" applyBorder="1" applyAlignment="1">
      <alignment horizontal="center" vertical="center"/>
      <protection/>
    </xf>
    <xf numFmtId="20" fontId="65" fillId="0" borderId="19" xfId="67" applyNumberFormat="1" applyFont="1" applyBorder="1" applyAlignment="1">
      <alignment horizontal="center" vertical="center"/>
      <protection/>
    </xf>
    <xf numFmtId="20" fontId="65" fillId="0" borderId="91" xfId="67" applyNumberFormat="1" applyFont="1" applyBorder="1" applyAlignment="1">
      <alignment horizontal="center" vertical="center"/>
      <protection/>
    </xf>
    <xf numFmtId="20" fontId="65" fillId="0" borderId="134" xfId="67" applyNumberFormat="1" applyFont="1" applyBorder="1" applyAlignment="1">
      <alignment horizontal="center" vertical="center"/>
      <protection/>
    </xf>
    <xf numFmtId="20" fontId="65" fillId="0" borderId="135" xfId="67" applyNumberFormat="1" applyFont="1" applyBorder="1" applyAlignment="1">
      <alignment horizontal="center" vertical="center"/>
      <protection/>
    </xf>
    <xf numFmtId="0" fontId="65" fillId="0" borderId="136" xfId="67" applyFont="1" applyFill="1" applyBorder="1" applyAlignment="1">
      <alignment horizontal="center" vertical="center"/>
      <protection/>
    </xf>
    <xf numFmtId="0" fontId="65" fillId="0" borderId="75" xfId="67" applyFont="1" applyFill="1" applyBorder="1" applyAlignment="1">
      <alignment horizontal="center" vertical="center"/>
      <protection/>
    </xf>
    <xf numFmtId="0" fontId="65" fillId="0" borderId="177" xfId="67" applyFont="1" applyFill="1" applyBorder="1" applyAlignment="1">
      <alignment horizontal="center" vertical="center"/>
      <protection/>
    </xf>
    <xf numFmtId="0" fontId="65" fillId="0" borderId="81" xfId="67" applyFont="1" applyFill="1" applyBorder="1" applyAlignment="1">
      <alignment horizontal="center" vertical="center"/>
      <protection/>
    </xf>
    <xf numFmtId="0" fontId="65" fillId="0" borderId="48" xfId="67" applyFont="1" applyFill="1" applyBorder="1" applyAlignment="1">
      <alignment horizontal="center" vertical="center"/>
      <protection/>
    </xf>
    <xf numFmtId="0" fontId="65" fillId="0" borderId="82" xfId="67" applyFont="1" applyFill="1" applyBorder="1" applyAlignment="1">
      <alignment horizontal="center" vertical="center"/>
      <protection/>
    </xf>
    <xf numFmtId="0" fontId="65" fillId="0" borderId="127" xfId="67" applyFont="1" applyFill="1" applyBorder="1" applyAlignment="1">
      <alignment horizontal="center" vertical="center"/>
      <protection/>
    </xf>
    <xf numFmtId="0" fontId="65" fillId="0" borderId="64" xfId="67" applyFont="1" applyFill="1" applyBorder="1" applyAlignment="1">
      <alignment horizontal="center" vertical="center"/>
      <protection/>
    </xf>
    <xf numFmtId="0" fontId="65" fillId="0" borderId="126" xfId="67" applyFont="1" applyFill="1" applyBorder="1" applyAlignment="1">
      <alignment horizontal="center" vertical="center"/>
      <protection/>
    </xf>
    <xf numFmtId="0" fontId="65" fillId="0" borderId="134" xfId="67" applyFont="1" applyFill="1" applyBorder="1" applyAlignment="1">
      <alignment horizontal="center" vertical="center"/>
      <protection/>
    </xf>
    <xf numFmtId="0" fontId="65" fillId="0" borderId="56" xfId="67" applyFont="1" applyFill="1" applyBorder="1" applyAlignment="1">
      <alignment horizontal="center" vertical="center"/>
      <protection/>
    </xf>
    <xf numFmtId="0" fontId="65" fillId="0" borderId="135" xfId="67" applyFont="1" applyFill="1" applyBorder="1" applyAlignment="1">
      <alignment horizontal="center" vertical="center"/>
      <protection/>
    </xf>
    <xf numFmtId="20" fontId="65" fillId="0" borderId="136" xfId="67" applyNumberFormat="1" applyFont="1" applyBorder="1" applyAlignment="1">
      <alignment horizontal="center" vertical="center"/>
      <protection/>
    </xf>
    <xf numFmtId="0" fontId="65" fillId="0" borderId="177" xfId="67" applyNumberFormat="1" applyFont="1" applyBorder="1" applyAlignment="1">
      <alignment horizontal="center" vertical="center"/>
      <protection/>
    </xf>
    <xf numFmtId="20" fontId="65" fillId="0" borderId="81" xfId="67" applyNumberFormat="1" applyFont="1" applyBorder="1" applyAlignment="1">
      <alignment horizontal="center" vertical="center"/>
      <protection/>
    </xf>
    <xf numFmtId="20" fontId="65" fillId="0" borderId="82" xfId="67" applyNumberFormat="1" applyFont="1" applyBorder="1" applyAlignment="1">
      <alignment horizontal="center" vertical="center"/>
      <protection/>
    </xf>
    <xf numFmtId="20" fontId="66" fillId="0" borderId="73" xfId="61" applyNumberFormat="1" applyFont="1" applyBorder="1" applyAlignment="1">
      <alignment horizontal="center" vertical="center"/>
      <protection/>
    </xf>
    <xf numFmtId="20" fontId="66" fillId="0" borderId="20" xfId="61" applyNumberFormat="1" applyFont="1" applyBorder="1" applyAlignment="1">
      <alignment horizontal="center" vertical="center"/>
      <protection/>
    </xf>
    <xf numFmtId="20" fontId="66" fillId="0" borderId="77" xfId="61" applyNumberFormat="1" applyFont="1" applyBorder="1" applyAlignment="1">
      <alignment horizontal="center" vertical="center"/>
      <protection/>
    </xf>
    <xf numFmtId="20" fontId="66" fillId="0" borderId="69" xfId="61" applyNumberFormat="1" applyFont="1" applyBorder="1" applyAlignment="1">
      <alignment horizontal="center" vertical="center"/>
      <protection/>
    </xf>
    <xf numFmtId="20" fontId="66" fillId="0" borderId="172" xfId="61" applyNumberFormat="1" applyFont="1" applyBorder="1" applyAlignment="1">
      <alignment horizontal="center" vertical="center"/>
      <protection/>
    </xf>
    <xf numFmtId="20" fontId="66" fillId="0" borderId="150" xfId="61" applyNumberFormat="1" applyFont="1" applyBorder="1" applyAlignment="1">
      <alignment horizontal="center" vertical="center"/>
      <protection/>
    </xf>
    <xf numFmtId="20" fontId="66" fillId="0" borderId="162" xfId="61" applyNumberFormat="1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09 クラブユース U15宮城日程．結果 0429" xfId="65"/>
    <cellStyle name="標準_８チ‐ムリ‐グ表(原本）" xfId="66"/>
    <cellStyle name="標準_Cグループ日程(1)" xfId="67"/>
    <cellStyle name="標準_Sheet1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0</xdr:rowOff>
    </xdr:from>
    <xdr:to>
      <xdr:col>16</xdr:col>
      <xdr:colOff>238125</xdr:colOff>
      <xdr:row>32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143000" y="4781550"/>
          <a:ext cx="320992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17</xdr:col>
      <xdr:colOff>0</xdr:colOff>
      <xdr:row>59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9239250"/>
          <a:ext cx="32194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102</xdr:row>
      <xdr:rowOff>9525</xdr:rowOff>
    </xdr:from>
    <xdr:to>
      <xdr:col>14</xdr:col>
      <xdr:colOff>0</xdr:colOff>
      <xdr:row>110</xdr:row>
      <xdr:rowOff>0</xdr:rowOff>
    </xdr:to>
    <xdr:sp>
      <xdr:nvSpPr>
        <xdr:cNvPr id="3" name="Line 1"/>
        <xdr:cNvSpPr>
          <a:spLocks/>
        </xdr:cNvSpPr>
      </xdr:nvSpPr>
      <xdr:spPr>
        <a:xfrm>
          <a:off x="1143000" y="17059275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79</xdr:row>
      <xdr:rowOff>0</xdr:rowOff>
    </xdr:from>
    <xdr:to>
      <xdr:col>16</xdr:col>
      <xdr:colOff>238125</xdr:colOff>
      <xdr:row>88</xdr:row>
      <xdr:rowOff>133350</xdr:rowOff>
    </xdr:to>
    <xdr:sp>
      <xdr:nvSpPr>
        <xdr:cNvPr id="4" name="Line 1"/>
        <xdr:cNvSpPr>
          <a:spLocks/>
        </xdr:cNvSpPr>
      </xdr:nvSpPr>
      <xdr:spPr>
        <a:xfrm>
          <a:off x="1143000" y="13506450"/>
          <a:ext cx="32099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36</xdr:row>
      <xdr:rowOff>95250</xdr:rowOff>
    </xdr:from>
    <xdr:to>
      <xdr:col>3</xdr:col>
      <xdr:colOff>209550</xdr:colOff>
      <xdr:row>37</xdr:row>
      <xdr:rowOff>152400</xdr:rowOff>
    </xdr:to>
    <xdr:sp>
      <xdr:nvSpPr>
        <xdr:cNvPr id="1" name="Rectangle 13"/>
        <xdr:cNvSpPr>
          <a:spLocks/>
        </xdr:cNvSpPr>
      </xdr:nvSpPr>
      <xdr:spPr>
        <a:xfrm>
          <a:off x="990600" y="5924550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>
      <xdr:nvSpPr>
        <xdr:cNvPr id="2" name="Rectangle 14"/>
        <xdr:cNvSpPr>
          <a:spLocks/>
        </xdr:cNvSpPr>
      </xdr:nvSpPr>
      <xdr:spPr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247650</xdr:colOff>
      <xdr:row>36</xdr:row>
      <xdr:rowOff>85725</xdr:rowOff>
    </xdr:from>
    <xdr:to>
      <xdr:col>11</xdr:col>
      <xdr:colOff>285750</xdr:colOff>
      <xdr:row>37</xdr:row>
      <xdr:rowOff>152400</xdr:rowOff>
    </xdr:to>
    <xdr:sp>
      <xdr:nvSpPr>
        <xdr:cNvPr id="3" name="Rectangle 15"/>
        <xdr:cNvSpPr>
          <a:spLocks/>
        </xdr:cNvSpPr>
      </xdr:nvSpPr>
      <xdr:spPr>
        <a:xfrm>
          <a:off x="4152900" y="5915025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>
      <xdr:nvSpPr>
        <xdr:cNvPr id="4" name="Rectangle 16"/>
        <xdr:cNvSpPr>
          <a:spLocks/>
        </xdr:cNvSpPr>
      </xdr:nvSpPr>
      <xdr:spPr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190500</xdr:colOff>
      <xdr:row>31</xdr:row>
      <xdr:rowOff>114300</xdr:rowOff>
    </xdr:from>
    <xdr:to>
      <xdr:col>5</xdr:col>
      <xdr:colOff>190500</xdr:colOff>
      <xdr:row>33</xdr:row>
      <xdr:rowOff>9525</xdr:rowOff>
    </xdr:to>
    <xdr:sp>
      <xdr:nvSpPr>
        <xdr:cNvPr id="5" name="Rectangle 17"/>
        <xdr:cNvSpPr>
          <a:spLocks/>
        </xdr:cNvSpPr>
      </xdr:nvSpPr>
      <xdr:spPr>
        <a:xfrm>
          <a:off x="1752600" y="513397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31</xdr:row>
      <xdr:rowOff>104775</xdr:rowOff>
    </xdr:from>
    <xdr:to>
      <xdr:col>13</xdr:col>
      <xdr:colOff>180975</xdr:colOff>
      <xdr:row>32</xdr:row>
      <xdr:rowOff>142875</xdr:rowOff>
    </xdr:to>
    <xdr:sp>
      <xdr:nvSpPr>
        <xdr:cNvPr id="6" name="Rectangle 18"/>
        <xdr:cNvSpPr>
          <a:spLocks/>
        </xdr:cNvSpPr>
      </xdr:nvSpPr>
      <xdr:spPr>
        <a:xfrm>
          <a:off x="4886325" y="5124450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45</xdr:row>
      <xdr:rowOff>38100</xdr:rowOff>
    </xdr:from>
    <xdr:to>
      <xdr:col>9</xdr:col>
      <xdr:colOff>190500</xdr:colOff>
      <xdr:row>46</xdr:row>
      <xdr:rowOff>123825</xdr:rowOff>
    </xdr:to>
    <xdr:sp>
      <xdr:nvSpPr>
        <xdr:cNvPr id="7" name="Rectangle 5"/>
        <xdr:cNvSpPr>
          <a:spLocks/>
        </xdr:cNvSpPr>
      </xdr:nvSpPr>
      <xdr:spPr>
        <a:xfrm>
          <a:off x="3305175" y="7324725"/>
          <a:ext cx="400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200025</xdr:colOff>
      <xdr:row>47</xdr:row>
      <xdr:rowOff>152400</xdr:rowOff>
    </xdr:from>
    <xdr:to>
      <xdr:col>9</xdr:col>
      <xdr:colOff>190500</xdr:colOff>
      <xdr:row>49</xdr:row>
      <xdr:rowOff>57150</xdr:rowOff>
    </xdr:to>
    <xdr:sp>
      <xdr:nvSpPr>
        <xdr:cNvPr id="8" name="Rectangle 22"/>
        <xdr:cNvSpPr>
          <a:spLocks/>
        </xdr:cNvSpPr>
      </xdr:nvSpPr>
      <xdr:spPr>
        <a:xfrm>
          <a:off x="3324225" y="776287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>
      <xdr:nvSpPr>
        <xdr:cNvPr id="9" name="Rectangle 23"/>
        <xdr:cNvSpPr>
          <a:spLocks/>
        </xdr:cNvSpPr>
      </xdr:nvSpPr>
      <xdr:spPr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219075</xdr:colOff>
      <xdr:row>28</xdr:row>
      <xdr:rowOff>28575</xdr:rowOff>
    </xdr:to>
    <xdr:sp>
      <xdr:nvSpPr>
        <xdr:cNvPr id="10" name="Rectangle 24"/>
        <xdr:cNvSpPr>
          <a:spLocks/>
        </xdr:cNvSpPr>
      </xdr:nvSpPr>
      <xdr:spPr>
        <a:xfrm>
          <a:off x="3314700" y="4352925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2</xdr:col>
      <xdr:colOff>228600</xdr:colOff>
      <xdr:row>12</xdr:row>
      <xdr:rowOff>95250</xdr:rowOff>
    </xdr:from>
    <xdr:to>
      <xdr:col>3</xdr:col>
      <xdr:colOff>171450</xdr:colOff>
      <xdr:row>14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009650" y="2038350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【１】</a:t>
          </a:r>
        </a:p>
      </xdr:txBody>
    </xdr:sp>
    <xdr:clientData/>
  </xdr:twoCellAnchor>
  <xdr:twoCellAnchor>
    <xdr:from>
      <xdr:col>6</xdr:col>
      <xdr:colOff>228600</xdr:colOff>
      <xdr:row>12</xdr:row>
      <xdr:rowOff>76200</xdr:rowOff>
    </xdr:from>
    <xdr:to>
      <xdr:col>7</xdr:col>
      <xdr:colOff>209550</xdr:colOff>
      <xdr:row>13</xdr:row>
      <xdr:rowOff>152400</xdr:rowOff>
    </xdr:to>
    <xdr:sp>
      <xdr:nvSpPr>
        <xdr:cNvPr id="12" name="Rectangle 14"/>
        <xdr:cNvSpPr>
          <a:spLocks/>
        </xdr:cNvSpPr>
      </xdr:nvSpPr>
      <xdr:spPr>
        <a:xfrm>
          <a:off x="2571750" y="20193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【２】</a:t>
          </a:r>
        </a:p>
      </xdr:txBody>
    </xdr:sp>
    <xdr:clientData/>
  </xdr:twoCellAnchor>
  <xdr:twoCellAnchor>
    <xdr:from>
      <xdr:col>10</xdr:col>
      <xdr:colOff>228600</xdr:colOff>
      <xdr:row>12</xdr:row>
      <xdr:rowOff>85725</xdr:rowOff>
    </xdr:from>
    <xdr:to>
      <xdr:col>11</xdr:col>
      <xdr:colOff>190500</xdr:colOff>
      <xdr:row>13</xdr:row>
      <xdr:rowOff>152400</xdr:rowOff>
    </xdr:to>
    <xdr:sp>
      <xdr:nvSpPr>
        <xdr:cNvPr id="13" name="Rectangle 15"/>
        <xdr:cNvSpPr>
          <a:spLocks/>
        </xdr:cNvSpPr>
      </xdr:nvSpPr>
      <xdr:spPr>
        <a:xfrm>
          <a:off x="4133850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【３】</a:t>
          </a:r>
        </a:p>
      </xdr:txBody>
    </xdr:sp>
    <xdr:clientData/>
  </xdr:twoCellAnchor>
  <xdr:twoCellAnchor>
    <xdr:from>
      <xdr:col>14</xdr:col>
      <xdr:colOff>219075</xdr:colOff>
      <xdr:row>12</xdr:row>
      <xdr:rowOff>85725</xdr:rowOff>
    </xdr:from>
    <xdr:to>
      <xdr:col>15</xdr:col>
      <xdr:colOff>180975</xdr:colOff>
      <xdr:row>13</xdr:row>
      <xdr:rowOff>152400</xdr:rowOff>
    </xdr:to>
    <xdr:sp>
      <xdr:nvSpPr>
        <xdr:cNvPr id="14" name="Rectangle 16"/>
        <xdr:cNvSpPr>
          <a:spLocks/>
        </xdr:cNvSpPr>
      </xdr:nvSpPr>
      <xdr:spPr>
        <a:xfrm>
          <a:off x="5686425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【４】</a:t>
          </a:r>
        </a:p>
      </xdr:txBody>
    </xdr:sp>
    <xdr:clientData/>
  </xdr:twoCellAnchor>
  <xdr:twoCellAnchor>
    <xdr:from>
      <xdr:col>4</xdr:col>
      <xdr:colOff>200025</xdr:colOff>
      <xdr:row>7</xdr:row>
      <xdr:rowOff>66675</xdr:rowOff>
    </xdr:from>
    <xdr:to>
      <xdr:col>5</xdr:col>
      <xdr:colOff>180975</xdr:colOff>
      <xdr:row>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762125" y="1200150"/>
          <a:ext cx="371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【５】</a:t>
          </a:r>
        </a:p>
      </xdr:txBody>
    </xdr:sp>
    <xdr:clientData/>
  </xdr:twoCellAnchor>
  <xdr:twoCellAnchor>
    <xdr:from>
      <xdr:col>12</xdr:col>
      <xdr:colOff>266700</xdr:colOff>
      <xdr:row>7</xdr:row>
      <xdr:rowOff>85725</xdr:rowOff>
    </xdr:from>
    <xdr:to>
      <xdr:col>13</xdr:col>
      <xdr:colOff>228600</xdr:colOff>
      <xdr:row>9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4953000" y="1219200"/>
          <a:ext cx="352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【６】</a:t>
          </a:r>
        </a:p>
      </xdr:txBody>
    </xdr:sp>
    <xdr:clientData/>
  </xdr:twoCellAnchor>
  <xdr:twoCellAnchor>
    <xdr:from>
      <xdr:col>4</xdr:col>
      <xdr:colOff>247650</xdr:colOff>
      <xdr:row>19</xdr:row>
      <xdr:rowOff>95250</xdr:rowOff>
    </xdr:from>
    <xdr:to>
      <xdr:col>5</xdr:col>
      <xdr:colOff>152400</xdr:colOff>
      <xdr:row>21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1809750" y="317182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【７】</a:t>
          </a:r>
        </a:p>
      </xdr:txBody>
    </xdr:sp>
    <xdr:clientData/>
  </xdr:twoCellAnchor>
  <xdr:twoCellAnchor>
    <xdr:from>
      <xdr:col>12</xdr:col>
      <xdr:colOff>247650</xdr:colOff>
      <xdr:row>19</xdr:row>
      <xdr:rowOff>85725</xdr:rowOff>
    </xdr:from>
    <xdr:to>
      <xdr:col>13</xdr:col>
      <xdr:colOff>152400</xdr:colOff>
      <xdr:row>21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4933950" y="3162300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【８】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161925</xdr:colOff>
      <xdr:row>22</xdr:row>
      <xdr:rowOff>76200</xdr:rowOff>
    </xdr:to>
    <xdr:sp>
      <xdr:nvSpPr>
        <xdr:cNvPr id="19" name="Rectangle 5"/>
        <xdr:cNvSpPr>
          <a:spLocks/>
        </xdr:cNvSpPr>
      </xdr:nvSpPr>
      <xdr:spPr>
        <a:xfrm>
          <a:off x="3381375" y="3400425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【９】</a:t>
          </a:r>
        </a:p>
      </xdr:txBody>
    </xdr:sp>
    <xdr:clientData/>
  </xdr:twoCellAnchor>
  <xdr:twoCellAnchor>
    <xdr:from>
      <xdr:col>8</xdr:col>
      <xdr:colOff>171450</xdr:colOff>
      <xdr:row>23</xdr:row>
      <xdr:rowOff>152400</xdr:rowOff>
    </xdr:from>
    <xdr:to>
      <xdr:col>9</xdr:col>
      <xdr:colOff>247650</xdr:colOff>
      <xdr:row>25</xdr:row>
      <xdr:rowOff>57150</xdr:rowOff>
    </xdr:to>
    <xdr:sp>
      <xdr:nvSpPr>
        <xdr:cNvPr id="20" name="Rectangle 22"/>
        <xdr:cNvSpPr>
          <a:spLocks/>
        </xdr:cNvSpPr>
      </xdr:nvSpPr>
      <xdr:spPr>
        <a:xfrm>
          <a:off x="3295650" y="38766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【１０】</a:t>
          </a:r>
        </a:p>
      </xdr:txBody>
    </xdr:sp>
    <xdr:clientData/>
  </xdr:twoCellAnchor>
  <xdr:twoCellAnchor>
    <xdr:from>
      <xdr:col>8</xdr:col>
      <xdr:colOff>180975</xdr:colOff>
      <xdr:row>5</xdr:row>
      <xdr:rowOff>66675</xdr:rowOff>
    </xdr:from>
    <xdr:to>
      <xdr:col>9</xdr:col>
      <xdr:colOff>209550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3305175" y="87630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【１１】</a:t>
          </a:r>
        </a:p>
      </xdr:txBody>
    </xdr:sp>
    <xdr:clientData/>
  </xdr:twoCellAnchor>
  <xdr:twoCellAnchor>
    <xdr:from>
      <xdr:col>8</xdr:col>
      <xdr:colOff>180975</xdr:colOff>
      <xdr:row>2</xdr:row>
      <xdr:rowOff>114300</xdr:rowOff>
    </xdr:from>
    <xdr:to>
      <xdr:col>9</xdr:col>
      <xdr:colOff>209550</xdr:colOff>
      <xdr:row>4</xdr:row>
      <xdr:rowOff>47625</xdr:rowOff>
    </xdr:to>
    <xdr:sp>
      <xdr:nvSpPr>
        <xdr:cNvPr id="22" name="Rectangle 24"/>
        <xdr:cNvSpPr>
          <a:spLocks/>
        </xdr:cNvSpPr>
      </xdr:nvSpPr>
      <xdr:spPr>
        <a:xfrm>
          <a:off x="3305175" y="43815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【１２】</a:t>
          </a:r>
        </a:p>
      </xdr:txBody>
    </xdr:sp>
    <xdr:clientData/>
  </xdr:twoCellAnchor>
  <xdr:twoCellAnchor>
    <xdr:from>
      <xdr:col>4</xdr:col>
      <xdr:colOff>190500</xdr:colOff>
      <xdr:row>43</xdr:row>
      <xdr:rowOff>104775</xdr:rowOff>
    </xdr:from>
    <xdr:to>
      <xdr:col>5</xdr:col>
      <xdr:colOff>180975</xdr:colOff>
      <xdr:row>45</xdr:row>
      <xdr:rowOff>0</xdr:rowOff>
    </xdr:to>
    <xdr:sp>
      <xdr:nvSpPr>
        <xdr:cNvPr id="23" name="Rectangle 20"/>
        <xdr:cNvSpPr>
          <a:spLocks/>
        </xdr:cNvSpPr>
      </xdr:nvSpPr>
      <xdr:spPr>
        <a:xfrm>
          <a:off x="1752600" y="7067550"/>
          <a:ext cx="381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43</xdr:row>
      <xdr:rowOff>114300</xdr:rowOff>
    </xdr:from>
    <xdr:to>
      <xdr:col>13</xdr:col>
      <xdr:colOff>219075</xdr:colOff>
      <xdr:row>45</xdr:row>
      <xdr:rowOff>9525</xdr:rowOff>
    </xdr:to>
    <xdr:sp>
      <xdr:nvSpPr>
        <xdr:cNvPr id="24" name="Rectangle 20"/>
        <xdr:cNvSpPr>
          <a:spLocks/>
        </xdr:cNvSpPr>
      </xdr:nvSpPr>
      <xdr:spPr>
        <a:xfrm>
          <a:off x="4886325" y="7077075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19</xdr:col>
      <xdr:colOff>0</xdr:colOff>
      <xdr:row>65</xdr:row>
      <xdr:rowOff>190500</xdr:rowOff>
    </xdr:to>
    <xdr:sp>
      <xdr:nvSpPr>
        <xdr:cNvPr id="25" name="Line 1247"/>
        <xdr:cNvSpPr>
          <a:spLocks/>
        </xdr:cNvSpPr>
      </xdr:nvSpPr>
      <xdr:spPr>
        <a:xfrm>
          <a:off x="1581150" y="9124950"/>
          <a:ext cx="583882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371475</xdr:colOff>
      <xdr:row>57</xdr:row>
      <xdr:rowOff>76200</xdr:rowOff>
    </xdr:to>
    <xdr:sp>
      <xdr:nvSpPr>
        <xdr:cNvPr id="26" name="Rectangle 13"/>
        <xdr:cNvSpPr>
          <a:spLocks/>
        </xdr:cNvSpPr>
      </xdr:nvSpPr>
      <xdr:spPr>
        <a:xfrm>
          <a:off x="2733675" y="91059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371475</xdr:colOff>
      <xdr:row>57</xdr:row>
      <xdr:rowOff>76200</xdr:rowOff>
    </xdr:to>
    <xdr:sp>
      <xdr:nvSpPr>
        <xdr:cNvPr id="27" name="Rectangle 13"/>
        <xdr:cNvSpPr>
          <a:spLocks/>
        </xdr:cNvSpPr>
      </xdr:nvSpPr>
      <xdr:spPr>
        <a:xfrm>
          <a:off x="3905250" y="91059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371475</xdr:colOff>
      <xdr:row>59</xdr:row>
      <xdr:rowOff>76200</xdr:rowOff>
    </xdr:to>
    <xdr:sp>
      <xdr:nvSpPr>
        <xdr:cNvPr id="28" name="Rectangle 13"/>
        <xdr:cNvSpPr>
          <a:spLocks/>
        </xdr:cNvSpPr>
      </xdr:nvSpPr>
      <xdr:spPr>
        <a:xfrm>
          <a:off x="3905250" y="95059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371475</xdr:colOff>
      <xdr:row>61</xdr:row>
      <xdr:rowOff>76200</xdr:rowOff>
    </xdr:to>
    <xdr:sp>
      <xdr:nvSpPr>
        <xdr:cNvPr id="29" name="Rectangle 13"/>
        <xdr:cNvSpPr>
          <a:spLocks/>
        </xdr:cNvSpPr>
      </xdr:nvSpPr>
      <xdr:spPr>
        <a:xfrm>
          <a:off x="5076825" y="99060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13</xdr:col>
      <xdr:colOff>0</xdr:colOff>
      <xdr:row>58</xdr:row>
      <xdr:rowOff>0</xdr:rowOff>
    </xdr:from>
    <xdr:to>
      <xdr:col>13</xdr:col>
      <xdr:colOff>371475</xdr:colOff>
      <xdr:row>59</xdr:row>
      <xdr:rowOff>76200</xdr:rowOff>
    </xdr:to>
    <xdr:sp>
      <xdr:nvSpPr>
        <xdr:cNvPr id="30" name="Rectangle 13"/>
        <xdr:cNvSpPr>
          <a:spLocks/>
        </xdr:cNvSpPr>
      </xdr:nvSpPr>
      <xdr:spPr>
        <a:xfrm>
          <a:off x="5076825" y="95059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371475</xdr:colOff>
      <xdr:row>57</xdr:row>
      <xdr:rowOff>76200</xdr:rowOff>
    </xdr:to>
    <xdr:sp>
      <xdr:nvSpPr>
        <xdr:cNvPr id="31" name="Rectangle 13"/>
        <xdr:cNvSpPr>
          <a:spLocks/>
        </xdr:cNvSpPr>
      </xdr:nvSpPr>
      <xdr:spPr>
        <a:xfrm>
          <a:off x="5076825" y="91059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16</xdr:col>
      <xdr:colOff>0</xdr:colOff>
      <xdr:row>56</xdr:row>
      <xdr:rowOff>9525</xdr:rowOff>
    </xdr:from>
    <xdr:to>
      <xdr:col>16</xdr:col>
      <xdr:colOff>371475</xdr:colOff>
      <xdr:row>57</xdr:row>
      <xdr:rowOff>85725</xdr:rowOff>
    </xdr:to>
    <xdr:sp>
      <xdr:nvSpPr>
        <xdr:cNvPr id="32" name="Rectangle 13"/>
        <xdr:cNvSpPr>
          <a:spLocks/>
        </xdr:cNvSpPr>
      </xdr:nvSpPr>
      <xdr:spPr>
        <a:xfrm>
          <a:off x="6248400" y="911542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16</xdr:col>
      <xdr:colOff>0</xdr:colOff>
      <xdr:row>58</xdr:row>
      <xdr:rowOff>0</xdr:rowOff>
    </xdr:from>
    <xdr:to>
      <xdr:col>16</xdr:col>
      <xdr:colOff>371475</xdr:colOff>
      <xdr:row>59</xdr:row>
      <xdr:rowOff>76200</xdr:rowOff>
    </xdr:to>
    <xdr:sp>
      <xdr:nvSpPr>
        <xdr:cNvPr id="33" name="Rectangle 13"/>
        <xdr:cNvSpPr>
          <a:spLocks/>
        </xdr:cNvSpPr>
      </xdr:nvSpPr>
      <xdr:spPr>
        <a:xfrm>
          <a:off x="6248400" y="95059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15</xdr:col>
      <xdr:colOff>381000</xdr:colOff>
      <xdr:row>60</xdr:row>
      <xdr:rowOff>9525</xdr:rowOff>
    </xdr:from>
    <xdr:to>
      <xdr:col>16</xdr:col>
      <xdr:colOff>361950</xdr:colOff>
      <xdr:row>61</xdr:row>
      <xdr:rowOff>85725</xdr:rowOff>
    </xdr:to>
    <xdr:sp>
      <xdr:nvSpPr>
        <xdr:cNvPr id="34" name="Rectangle 13"/>
        <xdr:cNvSpPr>
          <a:spLocks/>
        </xdr:cNvSpPr>
      </xdr:nvSpPr>
      <xdr:spPr>
        <a:xfrm>
          <a:off x="6238875" y="991552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371475</xdr:colOff>
      <xdr:row>63</xdr:row>
      <xdr:rowOff>104775</xdr:rowOff>
    </xdr:to>
    <xdr:sp>
      <xdr:nvSpPr>
        <xdr:cNvPr id="35" name="Rectangle 13"/>
        <xdr:cNvSpPr>
          <a:spLocks/>
        </xdr:cNvSpPr>
      </xdr:nvSpPr>
      <xdr:spPr>
        <a:xfrm>
          <a:off x="6248400" y="103060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0"/>
  <sheetViews>
    <sheetView zoomScalePageLayoutView="0" workbookViewId="0" topLeftCell="A22">
      <selection activeCell="I26" sqref="I26:K26"/>
    </sheetView>
  </sheetViews>
  <sheetFormatPr defaultColWidth="9.00390625" defaultRowHeight="13.5"/>
  <cols>
    <col min="1" max="1" width="2.50390625" style="2" customWidth="1"/>
    <col min="2" max="2" width="12.25390625" style="2" customWidth="1"/>
    <col min="3" max="3" width="3.25390625" style="2" customWidth="1"/>
    <col min="4" max="4" width="2.00390625" style="2" customWidth="1"/>
    <col min="5" max="6" width="3.25390625" style="2" customWidth="1"/>
    <col min="7" max="7" width="2.00390625" style="2" customWidth="1"/>
    <col min="8" max="9" width="3.25390625" style="2" customWidth="1"/>
    <col min="10" max="10" width="2.00390625" style="2" customWidth="1"/>
    <col min="11" max="12" width="3.25390625" style="2" customWidth="1"/>
    <col min="13" max="13" width="2.00390625" style="2" customWidth="1"/>
    <col min="14" max="15" width="3.25390625" style="2" customWidth="1"/>
    <col min="16" max="16" width="2.00390625" style="2" customWidth="1"/>
    <col min="17" max="18" width="3.25390625" style="2" customWidth="1"/>
    <col min="19" max="19" width="2.00390625" style="2" customWidth="1"/>
    <col min="20" max="20" width="3.25390625" style="2" customWidth="1"/>
    <col min="21" max="21" width="2.00390625" style="2" customWidth="1"/>
    <col min="22" max="22" width="3.25390625" style="2" customWidth="1"/>
    <col min="23" max="23" width="2.00390625" style="2" customWidth="1"/>
    <col min="24" max="24" width="3.25390625" style="2" customWidth="1"/>
    <col min="25" max="25" width="2.00390625" style="2" customWidth="1"/>
    <col min="26" max="26" width="3.25390625" style="2" customWidth="1"/>
    <col min="27" max="27" width="2.00390625" style="4" customWidth="1"/>
    <col min="28" max="28" width="3.25390625" style="2" customWidth="1"/>
    <col min="29" max="29" width="2.00390625" style="2" customWidth="1"/>
    <col min="30" max="30" width="3.25390625" style="2" customWidth="1"/>
    <col min="31" max="31" width="2.00390625" style="2" customWidth="1"/>
    <col min="32" max="32" width="3.25390625" style="2" customWidth="1"/>
    <col min="33" max="33" width="2.00390625" style="2" customWidth="1"/>
    <col min="34" max="36" width="3.25390625" style="2" customWidth="1"/>
    <col min="37" max="16384" width="9.00390625" style="2" customWidth="1"/>
  </cols>
  <sheetData>
    <row r="1" spans="1:33" ht="19.5" customHeight="1">
      <c r="A1" s="342" t="s">
        <v>128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1"/>
      <c r="AG1" s="1"/>
    </row>
    <row r="2" spans="1:33" ht="21" customHeight="1">
      <c r="A2" s="343" t="s">
        <v>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"/>
      <c r="AG2" s="3"/>
    </row>
    <row r="3" spans="2:35" ht="18" customHeight="1">
      <c r="B3" s="20"/>
      <c r="D3" s="351" t="s">
        <v>269</v>
      </c>
      <c r="E3" s="351"/>
      <c r="F3" s="351"/>
      <c r="G3" s="351"/>
      <c r="H3" s="351"/>
      <c r="I3" s="351"/>
      <c r="J3" s="351"/>
      <c r="K3" s="446" t="s">
        <v>236</v>
      </c>
      <c r="L3" s="446"/>
      <c r="M3" s="446"/>
      <c r="N3" s="446"/>
      <c r="O3" s="446"/>
      <c r="P3" s="446"/>
      <c r="Q3" s="446" t="s">
        <v>237</v>
      </c>
      <c r="R3" s="446"/>
      <c r="S3" s="446"/>
      <c r="T3" s="446"/>
      <c r="U3" s="446"/>
      <c r="V3" s="446"/>
      <c r="W3" s="446"/>
      <c r="X3" s="351" t="s">
        <v>238</v>
      </c>
      <c r="Y3" s="351"/>
      <c r="Z3" s="351"/>
      <c r="AA3" s="351"/>
      <c r="AB3" s="351"/>
      <c r="AC3" s="351"/>
      <c r="AD3" s="351"/>
      <c r="AE3" s="5"/>
      <c r="AF3" s="5"/>
      <c r="AG3" s="5"/>
      <c r="AH3" s="5"/>
      <c r="AI3" s="5"/>
    </row>
    <row r="4" spans="2:35" ht="18" customHeight="1">
      <c r="B4" s="20"/>
      <c r="D4" s="351" t="s">
        <v>283</v>
      </c>
      <c r="E4" s="351"/>
      <c r="F4" s="351"/>
      <c r="G4" s="351"/>
      <c r="H4" s="351"/>
      <c r="I4" s="351"/>
      <c r="J4" s="351"/>
      <c r="K4" s="446" t="s">
        <v>264</v>
      </c>
      <c r="L4" s="446"/>
      <c r="M4" s="446"/>
      <c r="N4" s="446"/>
      <c r="O4" s="446"/>
      <c r="P4" s="446"/>
      <c r="Q4" s="446" t="s">
        <v>270</v>
      </c>
      <c r="R4" s="446"/>
      <c r="S4" s="446"/>
      <c r="T4" s="446"/>
      <c r="U4" s="446"/>
      <c r="V4" s="446"/>
      <c r="W4" s="446"/>
      <c r="X4" s="351" t="s">
        <v>275</v>
      </c>
      <c r="Y4" s="351"/>
      <c r="Z4" s="351"/>
      <c r="AA4" s="351"/>
      <c r="AB4" s="351"/>
      <c r="AC4" s="351"/>
      <c r="AD4" s="351"/>
      <c r="AE4" s="5"/>
      <c r="AF4" s="5"/>
      <c r="AG4" s="5"/>
      <c r="AH4" s="5"/>
      <c r="AI4" s="5"/>
    </row>
    <row r="5" spans="2:35" ht="18" customHeight="1">
      <c r="B5" s="20"/>
      <c r="D5" s="351" t="s">
        <v>262</v>
      </c>
      <c r="E5" s="351"/>
      <c r="F5" s="351"/>
      <c r="G5" s="351"/>
      <c r="H5" s="351"/>
      <c r="I5" s="351"/>
      <c r="J5" s="351"/>
      <c r="K5" s="446" t="s">
        <v>265</v>
      </c>
      <c r="L5" s="446"/>
      <c r="M5" s="446"/>
      <c r="N5" s="446"/>
      <c r="O5" s="446"/>
      <c r="P5" s="446"/>
      <c r="Q5" s="446" t="s">
        <v>271</v>
      </c>
      <c r="R5" s="446"/>
      <c r="S5" s="446"/>
      <c r="T5" s="446"/>
      <c r="U5" s="446"/>
      <c r="V5" s="446"/>
      <c r="W5" s="446"/>
      <c r="X5" s="351" t="s">
        <v>276</v>
      </c>
      <c r="Y5" s="351"/>
      <c r="Z5" s="351"/>
      <c r="AA5" s="351"/>
      <c r="AB5" s="351"/>
      <c r="AC5" s="351"/>
      <c r="AD5" s="351"/>
      <c r="AE5" s="5"/>
      <c r="AF5" s="5"/>
      <c r="AG5" s="5"/>
      <c r="AH5" s="5"/>
      <c r="AI5" s="5"/>
    </row>
    <row r="6" spans="2:35" ht="18" customHeight="1">
      <c r="B6" s="20"/>
      <c r="D6" s="351" t="s">
        <v>284</v>
      </c>
      <c r="E6" s="351"/>
      <c r="F6" s="351"/>
      <c r="G6" s="351"/>
      <c r="H6" s="351"/>
      <c r="I6" s="351"/>
      <c r="J6" s="351"/>
      <c r="K6" s="446" t="s">
        <v>266</v>
      </c>
      <c r="L6" s="446"/>
      <c r="M6" s="446"/>
      <c r="N6" s="446"/>
      <c r="O6" s="446"/>
      <c r="P6" s="446"/>
      <c r="Q6" s="446" t="s">
        <v>272</v>
      </c>
      <c r="R6" s="446"/>
      <c r="S6" s="446"/>
      <c r="T6" s="446"/>
      <c r="U6" s="446"/>
      <c r="V6" s="446"/>
      <c r="W6" s="446"/>
      <c r="X6" s="351" t="s">
        <v>277</v>
      </c>
      <c r="Y6" s="351"/>
      <c r="Z6" s="351"/>
      <c r="AA6" s="351"/>
      <c r="AB6" s="351"/>
      <c r="AC6" s="351"/>
      <c r="AD6" s="351"/>
      <c r="AE6" s="5"/>
      <c r="AF6" s="5"/>
      <c r="AG6" s="5"/>
      <c r="AH6" s="5"/>
      <c r="AI6" s="5"/>
    </row>
    <row r="7" spans="2:35" ht="18" customHeight="1">
      <c r="B7" s="20"/>
      <c r="D7" s="351" t="s">
        <v>263</v>
      </c>
      <c r="E7" s="351"/>
      <c r="F7" s="351"/>
      <c r="G7" s="351"/>
      <c r="H7" s="351"/>
      <c r="I7" s="351"/>
      <c r="J7" s="351"/>
      <c r="K7" s="446" t="s">
        <v>267</v>
      </c>
      <c r="L7" s="446"/>
      <c r="M7" s="446"/>
      <c r="N7" s="446"/>
      <c r="O7" s="446"/>
      <c r="P7" s="446"/>
      <c r="Q7" s="446" t="s">
        <v>273</v>
      </c>
      <c r="R7" s="446"/>
      <c r="S7" s="446"/>
      <c r="T7" s="446"/>
      <c r="U7" s="446"/>
      <c r="V7" s="446"/>
      <c r="W7" s="446"/>
      <c r="X7" s="351" t="s">
        <v>278</v>
      </c>
      <c r="Y7" s="351"/>
      <c r="Z7" s="351"/>
      <c r="AA7" s="351"/>
      <c r="AB7" s="351"/>
      <c r="AC7" s="351"/>
      <c r="AD7" s="351"/>
      <c r="AE7" s="5"/>
      <c r="AF7" s="5"/>
      <c r="AG7" s="5"/>
      <c r="AH7" s="5"/>
      <c r="AI7" s="5"/>
    </row>
    <row r="8" spans="2:35" ht="18" customHeight="1">
      <c r="B8" s="20"/>
      <c r="D8" s="351" t="s">
        <v>282</v>
      </c>
      <c r="E8" s="351"/>
      <c r="F8" s="351"/>
      <c r="G8" s="351"/>
      <c r="H8" s="351"/>
      <c r="I8" s="351"/>
      <c r="J8" s="351"/>
      <c r="K8" s="446" t="s">
        <v>268</v>
      </c>
      <c r="L8" s="446"/>
      <c r="M8" s="446"/>
      <c r="N8" s="446"/>
      <c r="O8" s="446"/>
      <c r="P8" s="446"/>
      <c r="Q8" s="451" t="s">
        <v>274</v>
      </c>
      <c r="R8" s="451"/>
      <c r="S8" s="451"/>
      <c r="T8" s="451"/>
      <c r="U8" s="451"/>
      <c r="V8" s="451"/>
      <c r="W8" s="451"/>
      <c r="X8" s="447"/>
      <c r="Y8" s="447"/>
      <c r="Z8" s="447"/>
      <c r="AA8" s="447"/>
      <c r="AB8" s="447"/>
      <c r="AC8" s="447"/>
      <c r="AD8" s="447"/>
      <c r="AE8" s="5"/>
      <c r="AF8" s="5"/>
      <c r="AG8" s="5"/>
      <c r="AH8" s="5"/>
      <c r="AI8" s="5"/>
    </row>
    <row r="9" spans="2:35" ht="15" customHeight="1">
      <c r="B9" s="20"/>
      <c r="D9" s="41"/>
      <c r="E9" s="41"/>
      <c r="F9" s="41"/>
      <c r="G9" s="41"/>
      <c r="H9" s="41"/>
      <c r="J9" s="41"/>
      <c r="K9" s="165"/>
      <c r="L9" s="165"/>
      <c r="M9" s="165"/>
      <c r="N9" s="165"/>
      <c r="P9" s="41"/>
      <c r="Q9" s="165"/>
      <c r="R9" s="165"/>
      <c r="S9" s="165"/>
      <c r="T9" s="165"/>
      <c r="U9" s="41"/>
      <c r="V9" s="147"/>
      <c r="AB9" s="5"/>
      <c r="AC9" s="5"/>
      <c r="AD9" s="5"/>
      <c r="AE9" s="5"/>
      <c r="AF9" s="5"/>
      <c r="AG9" s="5"/>
      <c r="AH9" s="5"/>
      <c r="AI9" s="5"/>
    </row>
    <row r="10" spans="1:35" ht="18" customHeight="1">
      <c r="A10" s="344" t="s">
        <v>1</v>
      </c>
      <c r="B10" s="344"/>
      <c r="C10" s="344"/>
      <c r="D10" s="344"/>
      <c r="AB10" s="6"/>
      <c r="AC10" s="6"/>
      <c r="AD10" s="6"/>
      <c r="AE10" s="6"/>
      <c r="AF10" s="5"/>
      <c r="AG10" s="5"/>
      <c r="AH10" s="5"/>
      <c r="AI10" s="5"/>
    </row>
    <row r="11" spans="1:33" ht="15" customHeight="1">
      <c r="A11" s="7"/>
      <c r="B11" s="7" t="s">
        <v>340</v>
      </c>
      <c r="C11" s="345" t="s">
        <v>341</v>
      </c>
      <c r="D11" s="346"/>
      <c r="E11" s="347" t="s">
        <v>342</v>
      </c>
      <c r="F11" s="348"/>
      <c r="G11" s="348"/>
      <c r="H11" s="348"/>
      <c r="I11" s="348"/>
      <c r="J11" s="348"/>
      <c r="K11" s="348"/>
      <c r="L11" s="348"/>
      <c r="M11" s="348"/>
      <c r="N11" s="348"/>
      <c r="O11" s="349"/>
      <c r="P11" s="350" t="s">
        <v>343</v>
      </c>
      <c r="Q11" s="350"/>
      <c r="R11" s="350"/>
      <c r="S11" s="350"/>
      <c r="T11" s="350"/>
      <c r="U11" s="350"/>
      <c r="V11" s="350"/>
      <c r="W11" s="350"/>
      <c r="X11" s="350" t="s">
        <v>344</v>
      </c>
      <c r="Y11" s="350"/>
      <c r="Z11" s="350"/>
      <c r="AA11" s="350"/>
      <c r="AB11" s="350"/>
      <c r="AC11" s="350"/>
      <c r="AD11" s="350"/>
      <c r="AE11" s="8"/>
      <c r="AF11" s="9"/>
      <c r="AG11" s="9"/>
    </row>
    <row r="12" spans="1:33" ht="15" customHeight="1">
      <c r="A12" s="10">
        <v>1</v>
      </c>
      <c r="B12" s="209" t="s">
        <v>345</v>
      </c>
      <c r="C12" s="352">
        <v>0.5416666666666666</v>
      </c>
      <c r="D12" s="353"/>
      <c r="E12" s="331" t="s">
        <v>263</v>
      </c>
      <c r="F12" s="332"/>
      <c r="G12" s="332"/>
      <c r="H12" s="333"/>
      <c r="I12" s="212">
        <v>1</v>
      </c>
      <c r="J12" s="213" t="s">
        <v>25</v>
      </c>
      <c r="K12" s="214">
        <v>3</v>
      </c>
      <c r="L12" s="334" t="s">
        <v>346</v>
      </c>
      <c r="M12" s="332"/>
      <c r="N12" s="332"/>
      <c r="O12" s="335"/>
      <c r="P12" s="336" t="str">
        <f>E13</f>
        <v>ＡＣ　ＡＺＺＵＲＲＩ</v>
      </c>
      <c r="Q12" s="301"/>
      <c r="R12" s="301"/>
      <c r="S12" s="337"/>
      <c r="T12" s="300" t="str">
        <f>L13</f>
        <v>ＦＣ　Enable</v>
      </c>
      <c r="U12" s="301"/>
      <c r="V12" s="301"/>
      <c r="W12" s="302"/>
      <c r="X12" s="294" t="s">
        <v>347</v>
      </c>
      <c r="Y12" s="295"/>
      <c r="Z12" s="295"/>
      <c r="AA12" s="295"/>
      <c r="AB12" s="295"/>
      <c r="AC12" s="295"/>
      <c r="AD12" s="296"/>
      <c r="AE12" s="8"/>
      <c r="AF12" s="9"/>
      <c r="AG12" s="9"/>
    </row>
    <row r="13" spans="1:33" ht="15" customHeight="1">
      <c r="A13" s="15">
        <v>2</v>
      </c>
      <c r="B13" s="208" t="s">
        <v>345</v>
      </c>
      <c r="C13" s="340">
        <v>0.6041666666666666</v>
      </c>
      <c r="D13" s="341"/>
      <c r="E13" s="338" t="s">
        <v>355</v>
      </c>
      <c r="F13" s="283"/>
      <c r="G13" s="283"/>
      <c r="H13" s="339"/>
      <c r="I13" s="215">
        <v>15</v>
      </c>
      <c r="J13" s="216" t="s">
        <v>356</v>
      </c>
      <c r="K13" s="217">
        <v>0</v>
      </c>
      <c r="L13" s="282" t="s">
        <v>349</v>
      </c>
      <c r="M13" s="283"/>
      <c r="N13" s="283"/>
      <c r="O13" s="284"/>
      <c r="P13" s="321" t="str">
        <f>L12</f>
        <v>コバルトーレ</v>
      </c>
      <c r="Q13" s="304"/>
      <c r="R13" s="304"/>
      <c r="S13" s="322"/>
      <c r="T13" s="303" t="str">
        <f>E12</f>
        <v>東六クラブ</v>
      </c>
      <c r="U13" s="304"/>
      <c r="V13" s="304"/>
      <c r="W13" s="305"/>
      <c r="X13" s="297"/>
      <c r="Y13" s="298"/>
      <c r="Z13" s="298"/>
      <c r="AA13" s="298"/>
      <c r="AB13" s="298"/>
      <c r="AC13" s="298"/>
      <c r="AD13" s="299"/>
      <c r="AE13" s="8"/>
      <c r="AF13" s="9"/>
      <c r="AG13" s="9"/>
    </row>
    <row r="14" spans="1:33" ht="15" customHeight="1">
      <c r="A14" s="10">
        <v>3</v>
      </c>
      <c r="B14" s="209" t="s">
        <v>350</v>
      </c>
      <c r="C14" s="352">
        <v>0.5416666666666666</v>
      </c>
      <c r="D14" s="353"/>
      <c r="E14" s="331" t="s">
        <v>351</v>
      </c>
      <c r="F14" s="332"/>
      <c r="G14" s="332"/>
      <c r="H14" s="333"/>
      <c r="I14" s="212">
        <v>3</v>
      </c>
      <c r="J14" s="213" t="s">
        <v>25</v>
      </c>
      <c r="K14" s="214">
        <v>0</v>
      </c>
      <c r="L14" s="334" t="s">
        <v>263</v>
      </c>
      <c r="M14" s="332"/>
      <c r="N14" s="332"/>
      <c r="O14" s="335"/>
      <c r="P14" s="336" t="str">
        <f>E15</f>
        <v>ＦＣ　Enable</v>
      </c>
      <c r="Q14" s="301"/>
      <c r="R14" s="301"/>
      <c r="S14" s="337"/>
      <c r="T14" s="300" t="str">
        <f>L15</f>
        <v>コバルトーレ</v>
      </c>
      <c r="U14" s="301"/>
      <c r="V14" s="301"/>
      <c r="W14" s="302"/>
      <c r="X14" s="294" t="s">
        <v>347</v>
      </c>
      <c r="Y14" s="295"/>
      <c r="Z14" s="295"/>
      <c r="AA14" s="295"/>
      <c r="AB14" s="295"/>
      <c r="AC14" s="295"/>
      <c r="AD14" s="296"/>
      <c r="AE14" s="8"/>
      <c r="AF14" s="9"/>
      <c r="AG14" s="9"/>
    </row>
    <row r="15" spans="1:33" ht="15" customHeight="1">
      <c r="A15" s="210">
        <v>4</v>
      </c>
      <c r="B15" s="208" t="s">
        <v>350</v>
      </c>
      <c r="C15" s="340">
        <v>0.6041666666666666</v>
      </c>
      <c r="D15" s="341"/>
      <c r="E15" s="338" t="s">
        <v>349</v>
      </c>
      <c r="F15" s="283"/>
      <c r="G15" s="283"/>
      <c r="H15" s="339"/>
      <c r="I15" s="215">
        <v>0</v>
      </c>
      <c r="J15" s="216" t="s">
        <v>25</v>
      </c>
      <c r="K15" s="217">
        <v>8</v>
      </c>
      <c r="L15" s="282" t="s">
        <v>346</v>
      </c>
      <c r="M15" s="283"/>
      <c r="N15" s="283"/>
      <c r="O15" s="284"/>
      <c r="P15" s="321" t="str">
        <f>E14</f>
        <v>ＦＣ　ＦＲＥＳＣＡ</v>
      </c>
      <c r="Q15" s="304"/>
      <c r="R15" s="304"/>
      <c r="S15" s="322"/>
      <c r="T15" s="303" t="str">
        <f>L14</f>
        <v>東六クラブ</v>
      </c>
      <c r="U15" s="304"/>
      <c r="V15" s="304"/>
      <c r="W15" s="305"/>
      <c r="X15" s="297"/>
      <c r="Y15" s="298"/>
      <c r="Z15" s="298"/>
      <c r="AA15" s="298"/>
      <c r="AB15" s="298"/>
      <c r="AC15" s="298"/>
      <c r="AD15" s="299"/>
      <c r="AE15" s="8"/>
      <c r="AF15" s="9"/>
      <c r="AG15" s="9"/>
    </row>
    <row r="16" spans="1:33" ht="15" customHeight="1">
      <c r="A16" s="211">
        <v>5</v>
      </c>
      <c r="B16" s="209" t="s">
        <v>352</v>
      </c>
      <c r="C16" s="352">
        <v>0.5416666666666666</v>
      </c>
      <c r="D16" s="353"/>
      <c r="E16" s="331" t="s">
        <v>351</v>
      </c>
      <c r="F16" s="332"/>
      <c r="G16" s="332"/>
      <c r="H16" s="333"/>
      <c r="I16" s="212">
        <v>7</v>
      </c>
      <c r="J16" s="213" t="s">
        <v>357</v>
      </c>
      <c r="K16" s="214">
        <v>3</v>
      </c>
      <c r="L16" s="334" t="s">
        <v>346</v>
      </c>
      <c r="M16" s="332"/>
      <c r="N16" s="332"/>
      <c r="O16" s="335"/>
      <c r="P16" s="336" t="str">
        <f>L17</f>
        <v>東六クラブ</v>
      </c>
      <c r="Q16" s="301"/>
      <c r="R16" s="301"/>
      <c r="S16" s="337"/>
      <c r="T16" s="300" t="str">
        <f>E17</f>
        <v>ＡＣ　ＡＺＺＵＲＲＩ</v>
      </c>
      <c r="U16" s="301"/>
      <c r="V16" s="301"/>
      <c r="W16" s="302"/>
      <c r="X16" s="294" t="s">
        <v>347</v>
      </c>
      <c r="Y16" s="295"/>
      <c r="Z16" s="295"/>
      <c r="AA16" s="295"/>
      <c r="AB16" s="295"/>
      <c r="AC16" s="295"/>
      <c r="AD16" s="296"/>
      <c r="AE16" s="8"/>
      <c r="AF16" s="9"/>
      <c r="AG16" s="9"/>
    </row>
    <row r="17" spans="1:33" ht="15" customHeight="1">
      <c r="A17" s="210">
        <v>6</v>
      </c>
      <c r="B17" s="208" t="s">
        <v>352</v>
      </c>
      <c r="C17" s="340">
        <v>0.6041666666666666</v>
      </c>
      <c r="D17" s="341"/>
      <c r="E17" s="338" t="s">
        <v>358</v>
      </c>
      <c r="F17" s="283"/>
      <c r="G17" s="283"/>
      <c r="H17" s="339"/>
      <c r="I17" s="215">
        <v>4</v>
      </c>
      <c r="J17" s="216" t="s">
        <v>359</v>
      </c>
      <c r="K17" s="217">
        <v>0</v>
      </c>
      <c r="L17" s="282" t="s">
        <v>263</v>
      </c>
      <c r="M17" s="283"/>
      <c r="N17" s="283"/>
      <c r="O17" s="284"/>
      <c r="P17" s="321" t="str">
        <f>L16</f>
        <v>コバルトーレ</v>
      </c>
      <c r="Q17" s="304"/>
      <c r="R17" s="304"/>
      <c r="S17" s="322"/>
      <c r="T17" s="303" t="str">
        <f>E16</f>
        <v>ＦＣ　ＦＲＥＳＣＡ</v>
      </c>
      <c r="U17" s="304"/>
      <c r="V17" s="304"/>
      <c r="W17" s="305"/>
      <c r="X17" s="297"/>
      <c r="Y17" s="298"/>
      <c r="Z17" s="298"/>
      <c r="AA17" s="298"/>
      <c r="AB17" s="298"/>
      <c r="AC17" s="298"/>
      <c r="AD17" s="299"/>
      <c r="AE17" s="8"/>
      <c r="AF17" s="9"/>
      <c r="AG17" s="9"/>
    </row>
    <row r="18" spans="1:33" ht="15" customHeight="1">
      <c r="A18" s="218">
        <v>7</v>
      </c>
      <c r="B18" s="219" t="s">
        <v>367</v>
      </c>
      <c r="C18" s="306">
        <v>0.4166666666666667</v>
      </c>
      <c r="D18" s="307"/>
      <c r="E18" s="373" t="s">
        <v>351</v>
      </c>
      <c r="F18" s="286"/>
      <c r="G18" s="286"/>
      <c r="H18" s="374"/>
      <c r="I18" s="220">
        <v>13</v>
      </c>
      <c r="J18" s="221" t="s">
        <v>359</v>
      </c>
      <c r="K18" s="222">
        <v>0</v>
      </c>
      <c r="L18" s="285" t="s">
        <v>349</v>
      </c>
      <c r="M18" s="286"/>
      <c r="N18" s="286"/>
      <c r="O18" s="287"/>
      <c r="P18" s="288" t="str">
        <f>L19</f>
        <v>ＡＣ　ＡＺＺＵＲＲＩ</v>
      </c>
      <c r="Q18" s="289"/>
      <c r="R18" s="289"/>
      <c r="S18" s="290"/>
      <c r="T18" s="375" t="str">
        <f>E19</f>
        <v>コバルトーレ</v>
      </c>
      <c r="U18" s="289"/>
      <c r="V18" s="289"/>
      <c r="W18" s="376"/>
      <c r="X18" s="312" t="s">
        <v>353</v>
      </c>
      <c r="Y18" s="313"/>
      <c r="Z18" s="313"/>
      <c r="AA18" s="313"/>
      <c r="AB18" s="313"/>
      <c r="AC18" s="313"/>
      <c r="AD18" s="314"/>
      <c r="AE18" s="452" t="s">
        <v>368</v>
      </c>
      <c r="AF18" s="453"/>
      <c r="AG18" s="9"/>
    </row>
    <row r="19" spans="1:33" ht="15" customHeight="1">
      <c r="A19" s="223">
        <v>8</v>
      </c>
      <c r="B19" s="224" t="s">
        <v>367</v>
      </c>
      <c r="C19" s="366">
        <v>0.5</v>
      </c>
      <c r="D19" s="367"/>
      <c r="E19" s="368" t="s">
        <v>360</v>
      </c>
      <c r="F19" s="369"/>
      <c r="G19" s="369"/>
      <c r="H19" s="370"/>
      <c r="I19" s="225">
        <v>1</v>
      </c>
      <c r="J19" s="226" t="s">
        <v>357</v>
      </c>
      <c r="K19" s="227">
        <v>1</v>
      </c>
      <c r="L19" s="379" t="s">
        <v>361</v>
      </c>
      <c r="M19" s="369"/>
      <c r="N19" s="369"/>
      <c r="O19" s="380"/>
      <c r="P19" s="318" t="str">
        <f>L18</f>
        <v>ＦＣ　Enable</v>
      </c>
      <c r="Q19" s="319"/>
      <c r="R19" s="319"/>
      <c r="S19" s="320"/>
      <c r="T19" s="356" t="str">
        <f>E18</f>
        <v>ＦＣ　ＦＲＥＳＣＡ</v>
      </c>
      <c r="U19" s="319"/>
      <c r="V19" s="319"/>
      <c r="W19" s="357"/>
      <c r="X19" s="315"/>
      <c r="Y19" s="316"/>
      <c r="Z19" s="316"/>
      <c r="AA19" s="316"/>
      <c r="AB19" s="316"/>
      <c r="AC19" s="316"/>
      <c r="AD19" s="317"/>
      <c r="AE19" s="452"/>
      <c r="AF19" s="453"/>
      <c r="AG19" s="9"/>
    </row>
    <row r="20" spans="1:33" ht="15" customHeight="1">
      <c r="A20" s="10">
        <v>9</v>
      </c>
      <c r="B20" s="209" t="s">
        <v>354</v>
      </c>
      <c r="C20" s="306">
        <v>0.5416666666666666</v>
      </c>
      <c r="D20" s="307"/>
      <c r="E20" s="308" t="s">
        <v>362</v>
      </c>
      <c r="F20" s="309"/>
      <c r="G20" s="309"/>
      <c r="H20" s="309"/>
      <c r="I20" s="12">
        <v>1</v>
      </c>
      <c r="J20" s="13" t="s">
        <v>363</v>
      </c>
      <c r="K20" s="14">
        <v>3</v>
      </c>
      <c r="L20" s="236" t="s">
        <v>348</v>
      </c>
      <c r="M20" s="310"/>
      <c r="N20" s="310"/>
      <c r="O20" s="311"/>
      <c r="P20" s="291" t="str">
        <f>E21</f>
        <v>東六クラブ</v>
      </c>
      <c r="Q20" s="292"/>
      <c r="R20" s="292"/>
      <c r="S20" s="293"/>
      <c r="T20" s="354" t="str">
        <f>L21</f>
        <v>ＦＣ　Enable</v>
      </c>
      <c r="U20" s="292"/>
      <c r="V20" s="292"/>
      <c r="W20" s="355"/>
      <c r="X20" s="312" t="s">
        <v>369</v>
      </c>
      <c r="Y20" s="313"/>
      <c r="Z20" s="313"/>
      <c r="AA20" s="313"/>
      <c r="AB20" s="313"/>
      <c r="AC20" s="313"/>
      <c r="AD20" s="314"/>
      <c r="AE20" s="8"/>
      <c r="AF20" s="9"/>
      <c r="AG20" s="9"/>
    </row>
    <row r="21" spans="1:33" ht="15" customHeight="1">
      <c r="A21" s="15">
        <v>10</v>
      </c>
      <c r="B21" s="208" t="s">
        <v>354</v>
      </c>
      <c r="C21" s="366">
        <v>0.6041666666666666</v>
      </c>
      <c r="D21" s="367"/>
      <c r="E21" s="239" t="s">
        <v>263</v>
      </c>
      <c r="F21" s="240"/>
      <c r="G21" s="240"/>
      <c r="H21" s="240"/>
      <c r="I21" s="17">
        <v>1</v>
      </c>
      <c r="J21" s="18" t="s">
        <v>363</v>
      </c>
      <c r="K21" s="19">
        <v>0</v>
      </c>
      <c r="L21" s="371" t="s">
        <v>364</v>
      </c>
      <c r="M21" s="240"/>
      <c r="N21" s="240"/>
      <c r="O21" s="372"/>
      <c r="P21" s="270" t="str">
        <f>E20</f>
        <v>ＦＣ　ＦＲＥＳＣＡ</v>
      </c>
      <c r="Q21" s="271"/>
      <c r="R21" s="271"/>
      <c r="S21" s="272"/>
      <c r="T21" s="323" t="str">
        <f>L20</f>
        <v>ＡＣ　ＡＺＺＵＲＲＩ</v>
      </c>
      <c r="U21" s="271"/>
      <c r="V21" s="271"/>
      <c r="W21" s="324"/>
      <c r="X21" s="315"/>
      <c r="Y21" s="316"/>
      <c r="Z21" s="316"/>
      <c r="AA21" s="316"/>
      <c r="AB21" s="316"/>
      <c r="AC21" s="316"/>
      <c r="AD21" s="317"/>
      <c r="AE21" s="8"/>
      <c r="AF21" s="9"/>
      <c r="AG21" s="9"/>
    </row>
    <row r="22" spans="1:35" ht="15" customHeight="1">
      <c r="A22" s="20"/>
      <c r="B22" s="20"/>
      <c r="C22" s="21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2"/>
      <c r="Q22" s="22"/>
      <c r="R22" s="22"/>
      <c r="S22" s="22"/>
      <c r="T22" s="22"/>
      <c r="U22" s="22"/>
      <c r="V22" s="22"/>
      <c r="W22" s="20"/>
      <c r="X22" s="20"/>
      <c r="Y22" s="20"/>
      <c r="AB22" s="23"/>
      <c r="AC22" s="23"/>
      <c r="AD22" s="21"/>
      <c r="AE22" s="21"/>
      <c r="AF22" s="23"/>
      <c r="AG22" s="23"/>
      <c r="AH22" s="23"/>
      <c r="AI22" s="23"/>
    </row>
    <row r="23" spans="1:38" ht="15" customHeight="1">
      <c r="A23" s="377" t="s">
        <v>8</v>
      </c>
      <c r="B23" s="378"/>
      <c r="C23" s="276" t="str">
        <f>B24</f>
        <v>FCフレスカ</v>
      </c>
      <c r="D23" s="277"/>
      <c r="E23" s="278"/>
      <c r="F23" s="276" t="str">
        <f>B26</f>
        <v>AC.AZZURRI</v>
      </c>
      <c r="G23" s="277"/>
      <c r="H23" s="278"/>
      <c r="I23" s="276" t="str">
        <f>B28</f>
        <v>FCエナブル</v>
      </c>
      <c r="J23" s="277"/>
      <c r="K23" s="278"/>
      <c r="L23" s="276" t="str">
        <f>B30</f>
        <v>東六クラブ</v>
      </c>
      <c r="M23" s="277"/>
      <c r="N23" s="278"/>
      <c r="O23" s="276" t="str">
        <f>B32</f>
        <v>コバルトーレ女川</v>
      </c>
      <c r="P23" s="277"/>
      <c r="Q23" s="278"/>
      <c r="R23" s="279" t="s">
        <v>9</v>
      </c>
      <c r="S23" s="281"/>
      <c r="T23" s="279" t="s">
        <v>10</v>
      </c>
      <c r="U23" s="281"/>
      <c r="V23" s="279" t="s">
        <v>11</v>
      </c>
      <c r="W23" s="281"/>
      <c r="X23" s="279" t="s">
        <v>12</v>
      </c>
      <c r="Y23" s="281"/>
      <c r="Z23" s="279" t="s">
        <v>13</v>
      </c>
      <c r="AA23" s="281"/>
      <c r="AF23" s="26"/>
      <c r="AG23" s="27"/>
      <c r="AH23" s="20"/>
      <c r="AL23" s="28"/>
    </row>
    <row r="24" spans="1:38" ht="12.75">
      <c r="A24" s="381">
        <v>1</v>
      </c>
      <c r="B24" s="383" t="s">
        <v>279</v>
      </c>
      <c r="C24" s="363">
        <f>IF(OR(C25="",E25=""),"",IF(C25=E25,"△",IF(C25&gt;E25,"○","●")))</f>
      </c>
      <c r="D24" s="364"/>
      <c r="E24" s="365"/>
      <c r="F24" s="363" t="str">
        <f>IF(OR(F25="",H25=""),"",IF(F25=H25,"△",IF(F25&gt;H25,"○","●")))</f>
        <v>○</v>
      </c>
      <c r="G24" s="364"/>
      <c r="H24" s="365"/>
      <c r="I24" s="363" t="str">
        <f>IF(OR(I25="",K25=""),"",IF(I25=K25,"△",IF(I25&gt;K25,"○","●")))</f>
        <v>○</v>
      </c>
      <c r="J24" s="364"/>
      <c r="K24" s="365"/>
      <c r="L24" s="363" t="str">
        <f>IF(OR(L25="",N25=""),"",IF(L25=N25,"△",IF(L25&gt;N25,"○","●")))</f>
        <v>○</v>
      </c>
      <c r="M24" s="364"/>
      <c r="N24" s="365"/>
      <c r="O24" s="363" t="str">
        <f>IF(OR(O25="",Q25=""),"",IF(O25=Q25,"△",IF(O25&gt;Q25,"○","●")))</f>
        <v>○</v>
      </c>
      <c r="P24" s="364"/>
      <c r="Q24" s="365"/>
      <c r="R24" s="257">
        <f>SUM(AC24:AC25)</f>
        <v>12</v>
      </c>
      <c r="S24" s="258"/>
      <c r="T24" s="257">
        <f>AD24</f>
        <v>26</v>
      </c>
      <c r="U24" s="258"/>
      <c r="V24" s="257">
        <f>AD25</f>
        <v>4</v>
      </c>
      <c r="W24" s="258"/>
      <c r="X24" s="257">
        <f>SUM(AD24-AD25)</f>
        <v>22</v>
      </c>
      <c r="Y24" s="258"/>
      <c r="Z24" s="257">
        <v>1</v>
      </c>
      <c r="AA24" s="258"/>
      <c r="AC24" s="29">
        <f>COUNTIF(C24:Q25,"○")*3</f>
        <v>12</v>
      </c>
      <c r="AD24" s="30">
        <f>SUM(C25+F25+I25+L25+O25)</f>
        <v>26</v>
      </c>
      <c r="AH24" s="385"/>
      <c r="AL24" s="31"/>
    </row>
    <row r="25" spans="1:38" ht="15" customHeight="1">
      <c r="A25" s="382"/>
      <c r="B25" s="384"/>
      <c r="C25" s="32"/>
      <c r="D25" s="33"/>
      <c r="E25" s="34"/>
      <c r="F25" s="32">
        <v>3</v>
      </c>
      <c r="G25" s="33" t="s">
        <v>14</v>
      </c>
      <c r="H25" s="34">
        <v>1</v>
      </c>
      <c r="I25" s="32">
        <v>13</v>
      </c>
      <c r="J25" s="33" t="s">
        <v>14</v>
      </c>
      <c r="K25" s="34">
        <v>0</v>
      </c>
      <c r="L25" s="32">
        <v>3</v>
      </c>
      <c r="M25" s="33" t="s">
        <v>14</v>
      </c>
      <c r="N25" s="34">
        <v>0</v>
      </c>
      <c r="O25" s="32">
        <v>7</v>
      </c>
      <c r="P25" s="33" t="s">
        <v>14</v>
      </c>
      <c r="Q25" s="34">
        <v>3</v>
      </c>
      <c r="R25" s="259"/>
      <c r="S25" s="260"/>
      <c r="T25" s="259"/>
      <c r="U25" s="260"/>
      <c r="V25" s="259"/>
      <c r="W25" s="260"/>
      <c r="X25" s="259"/>
      <c r="Y25" s="260"/>
      <c r="Z25" s="259"/>
      <c r="AA25" s="260"/>
      <c r="AC25" s="29">
        <f>COUNTIF(C24:Q25,"△")</f>
        <v>0</v>
      </c>
      <c r="AD25" s="30">
        <f>SUM(E25+H25+K25+N25+Q25)</f>
        <v>4</v>
      </c>
      <c r="AH25" s="385"/>
      <c r="AL25" s="31"/>
    </row>
    <row r="26" spans="1:38" ht="12" customHeight="1">
      <c r="A26" s="381">
        <v>2</v>
      </c>
      <c r="B26" s="386" t="s">
        <v>280</v>
      </c>
      <c r="C26" s="363" t="str">
        <f>IF(OR(C27="",E27=""),"",IF(C27=E27,"△",IF(C27&gt;E27,"○","●")))</f>
        <v>●</v>
      </c>
      <c r="D26" s="364"/>
      <c r="E26" s="365"/>
      <c r="F26" s="363">
        <f>IF(OR(F27="",H27=""),"",IF(F27=H27,"△",IF(F27&gt;H27,"○","●")))</f>
      </c>
      <c r="G26" s="364"/>
      <c r="H26" s="365"/>
      <c r="I26" s="363" t="str">
        <f>IF(OR(I27="",K27=""),"",IF(I27=K27,"△",IF(I27&gt;K27,"○","●")))</f>
        <v>○</v>
      </c>
      <c r="J26" s="364"/>
      <c r="K26" s="365"/>
      <c r="L26" s="363" t="str">
        <f>IF(OR(L27="",N27=""),"",IF(L27=N27,"△",IF(L27&gt;N27,"○","●")))</f>
        <v>○</v>
      </c>
      <c r="M26" s="364"/>
      <c r="N26" s="365"/>
      <c r="O26" s="363" t="str">
        <f>IF(OR(O27="",Q27=""),"",IF(O27=Q27,"△",IF(O27&gt;Q27,"○","●")))</f>
        <v>△</v>
      </c>
      <c r="P26" s="364"/>
      <c r="Q26" s="365"/>
      <c r="R26" s="257">
        <f>SUM(AC26:AC27)</f>
        <v>7</v>
      </c>
      <c r="S26" s="258"/>
      <c r="T26" s="257">
        <f>AD26</f>
        <v>21</v>
      </c>
      <c r="U26" s="258"/>
      <c r="V26" s="257">
        <f>AD27</f>
        <v>4</v>
      </c>
      <c r="W26" s="258"/>
      <c r="X26" s="257">
        <f>SUM(AD26-AD27)</f>
        <v>17</v>
      </c>
      <c r="Y26" s="258"/>
      <c r="Z26" s="257">
        <v>2</v>
      </c>
      <c r="AA26" s="258"/>
      <c r="AC26" s="29">
        <f>COUNTIF(C26:Q27,"○")*3</f>
        <v>6</v>
      </c>
      <c r="AD26" s="30">
        <f>SUM(C27+F27+I27+L27+O27)</f>
        <v>21</v>
      </c>
      <c r="AH26" s="385"/>
      <c r="AL26" s="31"/>
    </row>
    <row r="27" spans="1:38" ht="12" customHeight="1">
      <c r="A27" s="382"/>
      <c r="B27" s="387"/>
      <c r="C27" s="32">
        <v>1</v>
      </c>
      <c r="D27" s="33" t="s">
        <v>14</v>
      </c>
      <c r="E27" s="34">
        <v>3</v>
      </c>
      <c r="F27" s="32"/>
      <c r="G27" s="33"/>
      <c r="H27" s="34"/>
      <c r="I27" s="32">
        <v>15</v>
      </c>
      <c r="J27" s="33" t="s">
        <v>14</v>
      </c>
      <c r="K27" s="34">
        <v>0</v>
      </c>
      <c r="L27" s="32">
        <v>4</v>
      </c>
      <c r="M27" s="33" t="s">
        <v>14</v>
      </c>
      <c r="N27" s="34">
        <v>0</v>
      </c>
      <c r="O27" s="32">
        <v>1</v>
      </c>
      <c r="P27" s="33" t="s">
        <v>14</v>
      </c>
      <c r="Q27" s="34">
        <v>1</v>
      </c>
      <c r="R27" s="259"/>
      <c r="S27" s="260"/>
      <c r="T27" s="259"/>
      <c r="U27" s="260"/>
      <c r="V27" s="259"/>
      <c r="W27" s="260"/>
      <c r="X27" s="259"/>
      <c r="Y27" s="260"/>
      <c r="Z27" s="259"/>
      <c r="AA27" s="260"/>
      <c r="AC27" s="29">
        <f>COUNTIF(C26:Q27,"△")</f>
        <v>1</v>
      </c>
      <c r="AD27" s="30">
        <f>SUM(E27+H27+K27+N27+Q27)</f>
        <v>4</v>
      </c>
      <c r="AH27" s="385"/>
      <c r="AL27" s="31"/>
    </row>
    <row r="28" spans="1:38" ht="12" customHeight="1">
      <c r="A28" s="381">
        <v>3</v>
      </c>
      <c r="B28" s="386" t="s">
        <v>281</v>
      </c>
      <c r="C28" s="363">
        <f>IF(OR(C29="",E29=""),"",IF(C29=E29,"△",IF(C29&gt;E29,"○","●")))</f>
      </c>
      <c r="D28" s="364"/>
      <c r="E28" s="365"/>
      <c r="F28" s="363" t="str">
        <f>IF(OR(F29="",H29=""),"",IF(F29=H29,"△",IF(F29&gt;H29,"○","●")))</f>
        <v>●</v>
      </c>
      <c r="G28" s="364"/>
      <c r="H28" s="365"/>
      <c r="I28" s="363">
        <f>IF(OR(I29="",K29=""),"",IF(I29=K29,"△",IF(I29&gt;K29,"○","●")))</f>
      </c>
      <c r="J28" s="364"/>
      <c r="K28" s="365"/>
      <c r="L28" s="363">
        <f>IF(OR(L29="",N29=""),"",IF(L29=N29,"△",IF(L29&gt;N29,"○","●")))</f>
      </c>
      <c r="M28" s="364"/>
      <c r="N28" s="365"/>
      <c r="O28" s="363" t="str">
        <f>IF(OR(O29="",Q29=""),"",IF(O29=Q29,"△",IF(O29&gt;Q29,"○","●")))</f>
        <v>●</v>
      </c>
      <c r="P28" s="364"/>
      <c r="Q28" s="365"/>
      <c r="R28" s="257">
        <f>SUM(AC28:AC29)</f>
        <v>0</v>
      </c>
      <c r="S28" s="258"/>
      <c r="T28" s="257">
        <f>AD28</f>
        <v>0</v>
      </c>
      <c r="U28" s="258"/>
      <c r="V28" s="257">
        <f>AD29</f>
        <v>23</v>
      </c>
      <c r="W28" s="258"/>
      <c r="X28" s="257">
        <f>SUM(AD28-AD29)</f>
        <v>-23</v>
      </c>
      <c r="Y28" s="258"/>
      <c r="Z28" s="257">
        <v>5</v>
      </c>
      <c r="AA28" s="258"/>
      <c r="AC28" s="29">
        <f>COUNTIF(C28:Q29,"○")*3</f>
        <v>0</v>
      </c>
      <c r="AD28" s="30">
        <f>SUM(C29+F29+I29+L29+O29)</f>
        <v>0</v>
      </c>
      <c r="AH28" s="385"/>
      <c r="AL28" s="31"/>
    </row>
    <row r="29" spans="1:38" ht="12" customHeight="1">
      <c r="A29" s="382"/>
      <c r="B29" s="387"/>
      <c r="C29" s="32"/>
      <c r="D29" s="33" t="s">
        <v>14</v>
      </c>
      <c r="E29" s="34"/>
      <c r="F29" s="32">
        <v>0</v>
      </c>
      <c r="G29" s="33" t="s">
        <v>14</v>
      </c>
      <c r="H29" s="34">
        <v>15</v>
      </c>
      <c r="I29" s="32"/>
      <c r="J29" s="33"/>
      <c r="K29" s="34"/>
      <c r="L29" s="32"/>
      <c r="M29" s="33" t="s">
        <v>14</v>
      </c>
      <c r="N29" s="34"/>
      <c r="O29" s="32">
        <v>0</v>
      </c>
      <c r="P29" s="33" t="s">
        <v>14</v>
      </c>
      <c r="Q29" s="34">
        <v>8</v>
      </c>
      <c r="R29" s="259"/>
      <c r="S29" s="260"/>
      <c r="T29" s="259"/>
      <c r="U29" s="260"/>
      <c r="V29" s="259"/>
      <c r="W29" s="260"/>
      <c r="X29" s="259"/>
      <c r="Y29" s="260"/>
      <c r="Z29" s="259"/>
      <c r="AA29" s="260"/>
      <c r="AC29" s="29">
        <f>COUNTIF(C28:Q29,"△")</f>
        <v>0</v>
      </c>
      <c r="AD29" s="30">
        <f>SUM(E29+H29+K29+N29+Q29)</f>
        <v>23</v>
      </c>
      <c r="AH29" s="385"/>
      <c r="AL29" s="31"/>
    </row>
    <row r="30" spans="1:38" ht="12" customHeight="1">
      <c r="A30" s="381">
        <v>4</v>
      </c>
      <c r="B30" s="386" t="s">
        <v>263</v>
      </c>
      <c r="C30" s="363" t="str">
        <f>IF(OR(C31="",E31=""),"",IF(C31=E31,"△",IF(C31&gt;E31,"○","●")))</f>
        <v>●</v>
      </c>
      <c r="D30" s="364"/>
      <c r="E30" s="365"/>
      <c r="F30" s="363" t="str">
        <f>IF(OR(F31="",H31=""),"",IF(F31=H31,"△",IF(F31&gt;H31,"○","●")))</f>
        <v>●</v>
      </c>
      <c r="G30" s="364"/>
      <c r="H30" s="365"/>
      <c r="I30" s="363" t="str">
        <f>IF(OR(I31="",K31=""),"",IF(I31=K31,"△",IF(I31&gt;K31,"○","●")))</f>
        <v>○</v>
      </c>
      <c r="J30" s="364"/>
      <c r="K30" s="365"/>
      <c r="L30" s="363">
        <f>IF(OR(L31="",N31=""),"",IF(L31=N31,"△",IF(L31&gt;N31,"○","●")))</f>
      </c>
      <c r="M30" s="364"/>
      <c r="N30" s="365"/>
      <c r="O30" s="363" t="str">
        <f>IF(OR(O31="",Q31=""),"",IF(O31=Q31,"△",IF(O31&gt;Q31,"○","●")))</f>
        <v>●</v>
      </c>
      <c r="P30" s="364"/>
      <c r="Q30" s="365"/>
      <c r="R30" s="257">
        <f>SUM(AC30:AC31)</f>
        <v>3</v>
      </c>
      <c r="S30" s="258"/>
      <c r="T30" s="257">
        <f>AD30</f>
        <v>2</v>
      </c>
      <c r="U30" s="258"/>
      <c r="V30" s="257">
        <f>AD31</f>
        <v>10</v>
      </c>
      <c r="W30" s="258"/>
      <c r="X30" s="257">
        <f>SUM(AD30-AD31)</f>
        <v>-8</v>
      </c>
      <c r="Y30" s="258"/>
      <c r="Z30" s="257">
        <v>4</v>
      </c>
      <c r="AA30" s="258"/>
      <c r="AC30" s="29">
        <f>COUNTIF(C30:Q31,"○")*3</f>
        <v>3</v>
      </c>
      <c r="AD30" s="30">
        <f>SUM(C31+F31+I31+L31+O31)</f>
        <v>2</v>
      </c>
      <c r="AH30" s="385"/>
      <c r="AL30" s="31"/>
    </row>
    <row r="31" spans="1:38" ht="12" customHeight="1">
      <c r="A31" s="382"/>
      <c r="B31" s="387"/>
      <c r="C31" s="32">
        <v>0</v>
      </c>
      <c r="D31" s="33" t="s">
        <v>14</v>
      </c>
      <c r="E31" s="34">
        <v>3</v>
      </c>
      <c r="F31" s="32">
        <v>0</v>
      </c>
      <c r="G31" s="33" t="s">
        <v>14</v>
      </c>
      <c r="H31" s="34">
        <v>4</v>
      </c>
      <c r="I31" s="32">
        <v>1</v>
      </c>
      <c r="J31" s="33" t="s">
        <v>14</v>
      </c>
      <c r="K31" s="34">
        <v>0</v>
      </c>
      <c r="L31" s="32"/>
      <c r="M31" s="33"/>
      <c r="N31" s="34"/>
      <c r="O31" s="32">
        <v>1</v>
      </c>
      <c r="P31" s="33" t="s">
        <v>14</v>
      </c>
      <c r="Q31" s="34">
        <v>3</v>
      </c>
      <c r="R31" s="259"/>
      <c r="S31" s="260"/>
      <c r="T31" s="259"/>
      <c r="U31" s="260"/>
      <c r="V31" s="259"/>
      <c r="W31" s="260"/>
      <c r="X31" s="259"/>
      <c r="Y31" s="260"/>
      <c r="Z31" s="259"/>
      <c r="AA31" s="260"/>
      <c r="AC31" s="29">
        <f>COUNTIF(C30:Q31,"△")</f>
        <v>0</v>
      </c>
      <c r="AD31" s="30">
        <f>SUM(E31+H31+K31+N31+Q31)</f>
        <v>10</v>
      </c>
      <c r="AH31" s="385"/>
      <c r="AL31" s="31"/>
    </row>
    <row r="32" spans="1:38" ht="12" customHeight="1">
      <c r="A32" s="381">
        <v>5</v>
      </c>
      <c r="B32" s="386" t="s">
        <v>282</v>
      </c>
      <c r="C32" s="363" t="str">
        <f>IF(OR(C33="",E33=""),"",IF(C33=E33,"△",IF(C33&gt;E33,"○","●")))</f>
        <v>●</v>
      </c>
      <c r="D32" s="364"/>
      <c r="E32" s="365"/>
      <c r="F32" s="363" t="str">
        <f>IF(OR(F33="",H33=""),"",IF(F33=H33,"△",IF(F33&gt;H33,"○","●")))</f>
        <v>△</v>
      </c>
      <c r="G32" s="364"/>
      <c r="H32" s="365"/>
      <c r="I32" s="363" t="str">
        <f>IF(OR(I33="",K33=""),"",IF(I33=K33,"△",IF(I33&gt;K33,"○","●")))</f>
        <v>○</v>
      </c>
      <c r="J32" s="364"/>
      <c r="K32" s="365"/>
      <c r="L32" s="363" t="str">
        <f>IF(OR(L33="",N33=""),"",IF(L33=N33,"△",IF(L33&gt;N33,"○","●")))</f>
        <v>○</v>
      </c>
      <c r="M32" s="364"/>
      <c r="N32" s="365"/>
      <c r="O32" s="363">
        <f>IF(OR(O33="",Q33=""),"",IF(O33=Q33,"△",IF(O33&gt;Q33,"○","●")))</f>
      </c>
      <c r="P32" s="364"/>
      <c r="Q32" s="365"/>
      <c r="R32" s="257">
        <f>SUM(AC32:AC33)</f>
        <v>7</v>
      </c>
      <c r="S32" s="258"/>
      <c r="T32" s="257">
        <f>AD32</f>
        <v>15</v>
      </c>
      <c r="U32" s="258"/>
      <c r="V32" s="257">
        <f>AD33</f>
        <v>9</v>
      </c>
      <c r="W32" s="258"/>
      <c r="X32" s="257">
        <f>SUM(AD32-AD33)</f>
        <v>6</v>
      </c>
      <c r="Y32" s="258"/>
      <c r="Z32" s="257">
        <v>3</v>
      </c>
      <c r="AA32" s="258"/>
      <c r="AC32" s="29">
        <f>COUNTIF(C32:Q33,"○")*3</f>
        <v>6</v>
      </c>
      <c r="AD32" s="30">
        <f>SUM(C33+F33+I33+L33+O33)</f>
        <v>15</v>
      </c>
      <c r="AH32" s="385"/>
      <c r="AL32" s="31"/>
    </row>
    <row r="33" spans="1:38" ht="12" customHeight="1">
      <c r="A33" s="382"/>
      <c r="B33" s="387"/>
      <c r="C33" s="32">
        <v>3</v>
      </c>
      <c r="D33" s="33" t="s">
        <v>14</v>
      </c>
      <c r="E33" s="34">
        <v>7</v>
      </c>
      <c r="F33" s="32">
        <v>1</v>
      </c>
      <c r="G33" s="33" t="s">
        <v>14</v>
      </c>
      <c r="H33" s="34">
        <v>1</v>
      </c>
      <c r="I33" s="32">
        <v>8</v>
      </c>
      <c r="J33" s="33" t="s">
        <v>14</v>
      </c>
      <c r="K33" s="34">
        <v>0</v>
      </c>
      <c r="L33" s="32">
        <v>3</v>
      </c>
      <c r="M33" s="33" t="s">
        <v>14</v>
      </c>
      <c r="N33" s="34">
        <v>1</v>
      </c>
      <c r="O33" s="32"/>
      <c r="P33" s="33"/>
      <c r="Q33" s="34"/>
      <c r="R33" s="259"/>
      <c r="S33" s="260"/>
      <c r="T33" s="259"/>
      <c r="U33" s="260"/>
      <c r="V33" s="259"/>
      <c r="W33" s="260"/>
      <c r="X33" s="259"/>
      <c r="Y33" s="260"/>
      <c r="Z33" s="259"/>
      <c r="AA33" s="260"/>
      <c r="AC33" s="29">
        <f>COUNTIF(C32:Q33,"△")</f>
        <v>1</v>
      </c>
      <c r="AD33" s="30">
        <f>SUM(E33+H33+K33+N33+Q33)</f>
        <v>9</v>
      </c>
      <c r="AH33" s="385"/>
      <c r="AL33" s="31"/>
    </row>
    <row r="36" spans="1:35" ht="12" customHeight="1">
      <c r="A36" s="388" t="s">
        <v>15</v>
      </c>
      <c r="B36" s="388"/>
      <c r="C36" s="388"/>
      <c r="D36" s="388"/>
      <c r="AB36" s="6"/>
      <c r="AC36" s="6"/>
      <c r="AD36" s="6"/>
      <c r="AE36" s="6"/>
      <c r="AF36" s="5"/>
      <c r="AG36" s="5"/>
      <c r="AH36" s="5"/>
      <c r="AI36" s="5"/>
    </row>
    <row r="37" spans="1:33" ht="15" customHeight="1">
      <c r="A37" s="25"/>
      <c r="B37" s="24" t="s">
        <v>2</v>
      </c>
      <c r="C37" s="345" t="s">
        <v>3</v>
      </c>
      <c r="D37" s="346"/>
      <c r="E37" s="279" t="s">
        <v>4</v>
      </c>
      <c r="F37" s="280"/>
      <c r="G37" s="280"/>
      <c r="H37" s="280"/>
      <c r="I37" s="280"/>
      <c r="J37" s="280"/>
      <c r="K37" s="280"/>
      <c r="L37" s="280"/>
      <c r="M37" s="280"/>
      <c r="N37" s="280"/>
      <c r="O37" s="281"/>
      <c r="P37" s="351" t="s">
        <v>5</v>
      </c>
      <c r="Q37" s="351"/>
      <c r="R37" s="351"/>
      <c r="S37" s="351"/>
      <c r="T37" s="351"/>
      <c r="U37" s="351"/>
      <c r="V37" s="351"/>
      <c r="W37" s="351"/>
      <c r="X37" s="351" t="s">
        <v>6</v>
      </c>
      <c r="Y37" s="351"/>
      <c r="Z37" s="351"/>
      <c r="AA37" s="351"/>
      <c r="AB37" s="351"/>
      <c r="AC37" s="351"/>
      <c r="AD37" s="351"/>
      <c r="AE37" s="35"/>
      <c r="AF37" s="9"/>
      <c r="AG37" s="9"/>
    </row>
    <row r="38" spans="1:33" ht="15" customHeight="1">
      <c r="A38" s="25">
        <v>1</v>
      </c>
      <c r="B38" s="207">
        <v>42287</v>
      </c>
      <c r="C38" s="393">
        <v>0.5833333333333334</v>
      </c>
      <c r="D38" s="394"/>
      <c r="E38" s="395" t="s">
        <v>318</v>
      </c>
      <c r="F38" s="396"/>
      <c r="G38" s="396"/>
      <c r="H38" s="396"/>
      <c r="I38" s="64">
        <v>0</v>
      </c>
      <c r="J38" s="65" t="s">
        <v>28</v>
      </c>
      <c r="K38" s="66">
        <v>0</v>
      </c>
      <c r="L38" s="273" t="s">
        <v>286</v>
      </c>
      <c r="M38" s="274"/>
      <c r="N38" s="274"/>
      <c r="O38" s="275"/>
      <c r="P38" s="328" t="s">
        <v>329</v>
      </c>
      <c r="Q38" s="329"/>
      <c r="R38" s="329"/>
      <c r="S38" s="330"/>
      <c r="T38" s="361" t="s">
        <v>319</v>
      </c>
      <c r="U38" s="234"/>
      <c r="V38" s="234"/>
      <c r="W38" s="362"/>
      <c r="X38" s="230" t="s">
        <v>320</v>
      </c>
      <c r="Y38" s="231"/>
      <c r="Z38" s="231"/>
      <c r="AA38" s="231"/>
      <c r="AB38" s="231"/>
      <c r="AC38" s="231"/>
      <c r="AD38" s="232"/>
      <c r="AE38" s="37"/>
      <c r="AF38" s="38"/>
      <c r="AG38" s="9"/>
    </row>
    <row r="39" spans="1:34" ht="15" customHeight="1">
      <c r="A39" s="191">
        <v>2</v>
      </c>
      <c r="B39" s="206">
        <v>42301</v>
      </c>
      <c r="C39" s="241">
        <v>0.625</v>
      </c>
      <c r="D39" s="242"/>
      <c r="E39" s="389" t="s">
        <v>322</v>
      </c>
      <c r="F39" s="390"/>
      <c r="G39" s="390"/>
      <c r="H39" s="390"/>
      <c r="I39" s="194">
        <v>4</v>
      </c>
      <c r="J39" s="195" t="s">
        <v>28</v>
      </c>
      <c r="K39" s="196">
        <v>0</v>
      </c>
      <c r="L39" s="264" t="s">
        <v>323</v>
      </c>
      <c r="M39" s="265"/>
      <c r="N39" s="265"/>
      <c r="O39" s="266"/>
      <c r="P39" s="391" t="s">
        <v>286</v>
      </c>
      <c r="Q39" s="359"/>
      <c r="R39" s="359"/>
      <c r="S39" s="392"/>
      <c r="T39" s="358" t="s">
        <v>324</v>
      </c>
      <c r="U39" s="359"/>
      <c r="V39" s="359"/>
      <c r="W39" s="360"/>
      <c r="X39" s="230" t="s">
        <v>321</v>
      </c>
      <c r="Y39" s="231"/>
      <c r="Z39" s="231"/>
      <c r="AA39" s="231"/>
      <c r="AB39" s="231"/>
      <c r="AC39" s="231"/>
      <c r="AD39" s="232"/>
      <c r="AE39" s="39"/>
      <c r="AF39" s="40"/>
      <c r="AG39" s="9"/>
      <c r="AH39" s="80"/>
    </row>
    <row r="40" spans="1:33" ht="15" customHeight="1">
      <c r="A40" s="36">
        <v>3</v>
      </c>
      <c r="B40" s="228">
        <v>42309</v>
      </c>
      <c r="C40" s="400">
        <v>0.6875</v>
      </c>
      <c r="D40" s="401"/>
      <c r="E40" s="308" t="s">
        <v>325</v>
      </c>
      <c r="F40" s="309"/>
      <c r="G40" s="309"/>
      <c r="H40" s="309"/>
      <c r="I40" s="12">
        <v>3</v>
      </c>
      <c r="J40" s="13" t="s">
        <v>29</v>
      </c>
      <c r="K40" s="14">
        <v>2</v>
      </c>
      <c r="L40" s="236" t="s">
        <v>326</v>
      </c>
      <c r="M40" s="237"/>
      <c r="N40" s="237"/>
      <c r="O40" s="238"/>
      <c r="P40" s="291" t="s">
        <v>286</v>
      </c>
      <c r="Q40" s="292"/>
      <c r="R40" s="292"/>
      <c r="S40" s="293"/>
      <c r="T40" s="397" t="s">
        <v>328</v>
      </c>
      <c r="U40" s="398"/>
      <c r="V40" s="398"/>
      <c r="W40" s="399"/>
      <c r="X40" s="243" t="s">
        <v>330</v>
      </c>
      <c r="Y40" s="244"/>
      <c r="Z40" s="244"/>
      <c r="AA40" s="244"/>
      <c r="AB40" s="244"/>
      <c r="AC40" s="244"/>
      <c r="AD40" s="245"/>
      <c r="AE40" s="39"/>
      <c r="AF40" s="40"/>
      <c r="AG40" s="9"/>
    </row>
    <row r="41" spans="1:33" ht="15" customHeight="1">
      <c r="A41" s="15">
        <v>4</v>
      </c>
      <c r="B41" s="229"/>
      <c r="C41" s="249">
        <v>0.75</v>
      </c>
      <c r="D41" s="250"/>
      <c r="E41" s="239" t="s">
        <v>286</v>
      </c>
      <c r="F41" s="240"/>
      <c r="G41" s="240"/>
      <c r="H41" s="240"/>
      <c r="I41" s="17">
        <v>0</v>
      </c>
      <c r="J41" s="18" t="s">
        <v>29</v>
      </c>
      <c r="K41" s="19">
        <v>8</v>
      </c>
      <c r="L41" s="267" t="s">
        <v>327</v>
      </c>
      <c r="M41" s="268"/>
      <c r="N41" s="268"/>
      <c r="O41" s="269"/>
      <c r="P41" s="270" t="s">
        <v>331</v>
      </c>
      <c r="Q41" s="271"/>
      <c r="R41" s="271"/>
      <c r="S41" s="272"/>
      <c r="T41" s="323" t="s">
        <v>332</v>
      </c>
      <c r="U41" s="271"/>
      <c r="V41" s="271"/>
      <c r="W41" s="324"/>
      <c r="X41" s="246"/>
      <c r="Y41" s="247"/>
      <c r="Z41" s="247"/>
      <c r="AA41" s="247"/>
      <c r="AB41" s="247"/>
      <c r="AC41" s="247"/>
      <c r="AD41" s="248"/>
      <c r="AE41" s="39"/>
      <c r="AF41" s="40"/>
      <c r="AG41" s="9"/>
    </row>
    <row r="42" spans="1:33" ht="15" customHeight="1">
      <c r="A42" s="25">
        <v>5</v>
      </c>
      <c r="B42" s="207">
        <v>42311</v>
      </c>
      <c r="C42" s="393">
        <v>0.7291666666666666</v>
      </c>
      <c r="D42" s="394"/>
      <c r="E42" s="402" t="s">
        <v>333</v>
      </c>
      <c r="F42" s="403"/>
      <c r="G42" s="403"/>
      <c r="H42" s="403"/>
      <c r="I42" s="64">
        <v>4</v>
      </c>
      <c r="J42" s="65" t="s">
        <v>29</v>
      </c>
      <c r="K42" s="66">
        <v>0</v>
      </c>
      <c r="L42" s="273" t="s">
        <v>334</v>
      </c>
      <c r="M42" s="274"/>
      <c r="N42" s="274"/>
      <c r="O42" s="275"/>
      <c r="P42" s="233" t="s">
        <v>335</v>
      </c>
      <c r="Q42" s="234"/>
      <c r="R42" s="234"/>
      <c r="S42" s="235"/>
      <c r="T42" s="361" t="s">
        <v>286</v>
      </c>
      <c r="U42" s="234"/>
      <c r="V42" s="234"/>
      <c r="W42" s="362"/>
      <c r="X42" s="230" t="s">
        <v>330</v>
      </c>
      <c r="Y42" s="231"/>
      <c r="Z42" s="231"/>
      <c r="AA42" s="231"/>
      <c r="AB42" s="231"/>
      <c r="AC42" s="231"/>
      <c r="AD42" s="232"/>
      <c r="AE42" s="39"/>
      <c r="AF42" s="40"/>
      <c r="AG42" s="9"/>
    </row>
    <row r="43" spans="1:33" ht="15" customHeight="1">
      <c r="A43" s="191">
        <v>6</v>
      </c>
      <c r="B43" s="206">
        <v>42316</v>
      </c>
      <c r="C43" s="241">
        <v>0.7291666666666666</v>
      </c>
      <c r="D43" s="242"/>
      <c r="E43" s="389" t="s">
        <v>286</v>
      </c>
      <c r="F43" s="390"/>
      <c r="G43" s="390"/>
      <c r="H43" s="390"/>
      <c r="I43" s="194">
        <v>1</v>
      </c>
      <c r="J43" s="195" t="s">
        <v>30</v>
      </c>
      <c r="K43" s="196">
        <v>5</v>
      </c>
      <c r="L43" s="264" t="s">
        <v>336</v>
      </c>
      <c r="M43" s="265"/>
      <c r="N43" s="265"/>
      <c r="O43" s="266"/>
      <c r="P43" s="391" t="s">
        <v>322</v>
      </c>
      <c r="Q43" s="359"/>
      <c r="R43" s="359"/>
      <c r="S43" s="392"/>
      <c r="T43" s="358" t="s">
        <v>266</v>
      </c>
      <c r="U43" s="359"/>
      <c r="V43" s="359"/>
      <c r="W43" s="360"/>
      <c r="X43" s="230" t="s">
        <v>330</v>
      </c>
      <c r="Y43" s="231"/>
      <c r="Z43" s="231"/>
      <c r="AA43" s="231"/>
      <c r="AB43" s="231"/>
      <c r="AC43" s="231"/>
      <c r="AD43" s="232"/>
      <c r="AE43" s="39"/>
      <c r="AF43" s="40"/>
      <c r="AG43" s="9"/>
    </row>
    <row r="44" spans="1:33" ht="15" customHeight="1">
      <c r="A44" s="105">
        <v>7</v>
      </c>
      <c r="B44" s="206">
        <v>42329</v>
      </c>
      <c r="C44" s="249">
        <v>0.7708333333333334</v>
      </c>
      <c r="D44" s="250"/>
      <c r="E44" s="239" t="s">
        <v>336</v>
      </c>
      <c r="F44" s="240"/>
      <c r="G44" s="240"/>
      <c r="H44" s="240"/>
      <c r="I44" s="17">
        <v>0</v>
      </c>
      <c r="J44" s="18" t="s">
        <v>30</v>
      </c>
      <c r="K44" s="19">
        <v>2</v>
      </c>
      <c r="L44" s="261" t="s">
        <v>338</v>
      </c>
      <c r="M44" s="262"/>
      <c r="N44" s="262"/>
      <c r="O44" s="263"/>
      <c r="P44" s="233" t="s">
        <v>366</v>
      </c>
      <c r="Q44" s="234"/>
      <c r="R44" s="234"/>
      <c r="S44" s="234"/>
      <c r="T44" s="234"/>
      <c r="U44" s="234"/>
      <c r="V44" s="234"/>
      <c r="W44" s="362"/>
      <c r="X44" s="230" t="s">
        <v>330</v>
      </c>
      <c r="Y44" s="231"/>
      <c r="Z44" s="231"/>
      <c r="AA44" s="231"/>
      <c r="AB44" s="231"/>
      <c r="AC44" s="231"/>
      <c r="AD44" s="232"/>
      <c r="AE44" s="39"/>
      <c r="AF44" s="40"/>
      <c r="AG44" s="9"/>
    </row>
    <row r="45" spans="1:33" ht="15" customHeight="1">
      <c r="A45" s="190">
        <v>8</v>
      </c>
      <c r="B45" s="207">
        <v>42336</v>
      </c>
      <c r="C45" s="393">
        <v>0.7291666666666666</v>
      </c>
      <c r="D45" s="394"/>
      <c r="E45" s="402" t="s">
        <v>337</v>
      </c>
      <c r="F45" s="403"/>
      <c r="G45" s="403"/>
      <c r="H45" s="403"/>
      <c r="I45" s="64">
        <v>2</v>
      </c>
      <c r="J45" s="65" t="s">
        <v>30</v>
      </c>
      <c r="K45" s="66">
        <v>0</v>
      </c>
      <c r="L45" s="273" t="s">
        <v>322</v>
      </c>
      <c r="M45" s="274"/>
      <c r="N45" s="274"/>
      <c r="O45" s="275"/>
      <c r="P45" s="233" t="s">
        <v>266</v>
      </c>
      <c r="Q45" s="234"/>
      <c r="R45" s="234"/>
      <c r="S45" s="235"/>
      <c r="T45" s="361" t="s">
        <v>286</v>
      </c>
      <c r="U45" s="234"/>
      <c r="V45" s="234"/>
      <c r="W45" s="362"/>
      <c r="X45" s="230" t="s">
        <v>330</v>
      </c>
      <c r="Y45" s="231"/>
      <c r="Z45" s="231"/>
      <c r="AA45" s="231"/>
      <c r="AB45" s="231"/>
      <c r="AC45" s="231"/>
      <c r="AD45" s="232"/>
      <c r="AE45" s="39"/>
      <c r="AF45" s="40"/>
      <c r="AG45" s="9"/>
    </row>
    <row r="46" spans="1:33" ht="15" customHeight="1">
      <c r="A46" s="191">
        <v>9</v>
      </c>
      <c r="B46" s="228">
        <v>42337</v>
      </c>
      <c r="C46" s="241">
        <v>0.7083333333333334</v>
      </c>
      <c r="D46" s="242"/>
      <c r="E46" s="389" t="s">
        <v>322</v>
      </c>
      <c r="F46" s="390"/>
      <c r="G46" s="390"/>
      <c r="H46" s="390"/>
      <c r="I46" s="194">
        <v>15</v>
      </c>
      <c r="J46" s="195" t="s">
        <v>30</v>
      </c>
      <c r="K46" s="196">
        <v>0</v>
      </c>
      <c r="L46" s="264" t="s">
        <v>286</v>
      </c>
      <c r="M46" s="265"/>
      <c r="N46" s="265"/>
      <c r="O46" s="266"/>
      <c r="P46" s="325" t="s">
        <v>339</v>
      </c>
      <c r="Q46" s="326"/>
      <c r="R46" s="326"/>
      <c r="S46" s="327"/>
      <c r="T46" s="358" t="s">
        <v>336</v>
      </c>
      <c r="U46" s="359"/>
      <c r="V46" s="359"/>
      <c r="W46" s="360"/>
      <c r="X46" s="294" t="s">
        <v>330</v>
      </c>
      <c r="Y46" s="295"/>
      <c r="Z46" s="295"/>
      <c r="AA46" s="295"/>
      <c r="AB46" s="295"/>
      <c r="AC46" s="295"/>
      <c r="AD46" s="296"/>
      <c r="AE46" s="39"/>
      <c r="AF46" s="40"/>
      <c r="AG46" s="9"/>
    </row>
    <row r="47" spans="1:33" ht="15" customHeight="1">
      <c r="A47" s="25">
        <v>10</v>
      </c>
      <c r="B47" s="229"/>
      <c r="C47" s="393">
        <v>0.7708333333333334</v>
      </c>
      <c r="D47" s="394"/>
      <c r="E47" s="395" t="s">
        <v>266</v>
      </c>
      <c r="F47" s="396"/>
      <c r="G47" s="396"/>
      <c r="H47" s="396"/>
      <c r="I47" s="64">
        <v>2</v>
      </c>
      <c r="J47" s="65" t="s">
        <v>30</v>
      </c>
      <c r="K47" s="66">
        <v>1</v>
      </c>
      <c r="L47" s="404" t="s">
        <v>337</v>
      </c>
      <c r="M47" s="405"/>
      <c r="N47" s="405"/>
      <c r="O47" s="406"/>
      <c r="P47" s="361" t="s">
        <v>365</v>
      </c>
      <c r="Q47" s="234"/>
      <c r="R47" s="234"/>
      <c r="S47" s="234"/>
      <c r="T47" s="361" t="s">
        <v>322</v>
      </c>
      <c r="U47" s="234"/>
      <c r="V47" s="234"/>
      <c r="W47" s="362"/>
      <c r="X47" s="297"/>
      <c r="Y47" s="298"/>
      <c r="Z47" s="298"/>
      <c r="AA47" s="298"/>
      <c r="AB47" s="298"/>
      <c r="AC47" s="298"/>
      <c r="AD47" s="299"/>
      <c r="AE47" s="39"/>
      <c r="AF47" s="40"/>
      <c r="AG47" s="9"/>
    </row>
    <row r="48" spans="1:35" ht="7.5" customHeight="1">
      <c r="A48" s="20"/>
      <c r="B48" s="20"/>
      <c r="C48" s="21"/>
      <c r="D48" s="2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2"/>
      <c r="Q48" s="22"/>
      <c r="R48" s="22"/>
      <c r="S48" s="22"/>
      <c r="T48" s="22"/>
      <c r="U48" s="22"/>
      <c r="V48" s="22"/>
      <c r="W48" s="20"/>
      <c r="X48" s="20"/>
      <c r="Y48" s="20"/>
      <c r="AB48" s="23"/>
      <c r="AC48" s="23"/>
      <c r="AD48" s="21"/>
      <c r="AE48" s="21"/>
      <c r="AF48" s="23"/>
      <c r="AG48" s="23"/>
      <c r="AH48" s="23"/>
      <c r="AI48" s="23"/>
    </row>
    <row r="49" spans="1:27" ht="15" customHeight="1">
      <c r="A49" s="409" t="s">
        <v>8</v>
      </c>
      <c r="B49" s="410"/>
      <c r="C49" s="276" t="str">
        <f>B50</f>
        <v>FCみやぎ</v>
      </c>
      <c r="D49" s="277"/>
      <c r="E49" s="278"/>
      <c r="F49" s="276" t="str">
        <f>B52</f>
        <v>AC.エボルティーボ</v>
      </c>
      <c r="G49" s="277"/>
      <c r="H49" s="278"/>
      <c r="I49" s="276" t="str">
        <f>B54</f>
        <v>アバンツァーレ</v>
      </c>
      <c r="J49" s="277"/>
      <c r="K49" s="278"/>
      <c r="L49" s="276" t="str">
        <f>B56</f>
        <v>DUOパーク</v>
      </c>
      <c r="M49" s="277"/>
      <c r="N49" s="278"/>
      <c r="O49" s="276" t="str">
        <f>B58</f>
        <v>仙台フェニックス</v>
      </c>
      <c r="P49" s="277"/>
      <c r="Q49" s="278"/>
      <c r="R49" s="279" t="s">
        <v>9</v>
      </c>
      <c r="S49" s="407"/>
      <c r="T49" s="351" t="s">
        <v>10</v>
      </c>
      <c r="U49" s="351"/>
      <c r="V49" s="351" t="s">
        <v>11</v>
      </c>
      <c r="W49" s="351"/>
      <c r="X49" s="279" t="s">
        <v>12</v>
      </c>
      <c r="Y49" s="281"/>
      <c r="Z49" s="279" t="s">
        <v>13</v>
      </c>
      <c r="AA49" s="281"/>
    </row>
    <row r="50" spans="1:30" ht="12" customHeight="1">
      <c r="A50" s="381">
        <v>1</v>
      </c>
      <c r="B50" s="408" t="s">
        <v>264</v>
      </c>
      <c r="C50" s="363">
        <f>IF(OR(C51="",E51=""),"",IF(C51=E51,"△",IF(C51&gt;E51,"○","●")))</f>
      </c>
      <c r="D50" s="364"/>
      <c r="E50" s="365"/>
      <c r="F50" s="363" t="str">
        <f>IF(OR(F51="",H51=""),"",IF(F51=H51,"△",IF(F51&gt;H51,"○","●")))</f>
        <v>●</v>
      </c>
      <c r="G50" s="364"/>
      <c r="H50" s="365"/>
      <c r="I50" s="363" t="str">
        <f>IF(OR(I51="",K51=""),"",IF(I51=K51,"△",IF(I51&gt;K51,"○","●")))</f>
        <v>○</v>
      </c>
      <c r="J50" s="364"/>
      <c r="K50" s="365"/>
      <c r="L50" s="363" t="str">
        <f>IF(OR(L51="",N51=""),"",IF(L51=N51,"△",IF(L51&gt;N51,"○","●")))</f>
        <v>○</v>
      </c>
      <c r="M50" s="364"/>
      <c r="N50" s="365"/>
      <c r="O50" s="363" t="str">
        <f>IF(OR(O51="",Q51=""),"",IF(O51=Q51,"△",IF(O51&gt;Q51,"○","●")))</f>
        <v>○</v>
      </c>
      <c r="P50" s="364"/>
      <c r="Q50" s="365"/>
      <c r="R50" s="257">
        <f>SUM(AC50:AC51)</f>
        <v>9</v>
      </c>
      <c r="S50" s="411"/>
      <c r="T50" s="257">
        <f>AD50</f>
        <v>21</v>
      </c>
      <c r="U50" s="258"/>
      <c r="V50" s="257">
        <f>AD51</f>
        <v>2</v>
      </c>
      <c r="W50" s="258"/>
      <c r="X50" s="257">
        <f>SUM(AD50-AD51)</f>
        <v>19</v>
      </c>
      <c r="Y50" s="258"/>
      <c r="Z50" s="257">
        <v>1</v>
      </c>
      <c r="AA50" s="258"/>
      <c r="AB50" s="414"/>
      <c r="AC50" s="29">
        <f>COUNTIF(C50:Q51,"○")*3</f>
        <v>9</v>
      </c>
      <c r="AD50" s="30">
        <f>SUM(C51+F51+I51+L51+O51)</f>
        <v>21</v>
      </c>
    </row>
    <row r="51" spans="1:30" ht="12" customHeight="1">
      <c r="A51" s="382"/>
      <c r="B51" s="384"/>
      <c r="C51" s="32"/>
      <c r="D51" s="33"/>
      <c r="E51" s="34"/>
      <c r="F51" s="32">
        <v>0</v>
      </c>
      <c r="G51" s="33" t="s">
        <v>14</v>
      </c>
      <c r="H51" s="34">
        <v>2</v>
      </c>
      <c r="I51" s="32">
        <v>4</v>
      </c>
      <c r="J51" s="33" t="s">
        <v>14</v>
      </c>
      <c r="K51" s="34">
        <v>0</v>
      </c>
      <c r="L51" s="32">
        <v>2</v>
      </c>
      <c r="M51" s="33" t="s">
        <v>14</v>
      </c>
      <c r="N51" s="34">
        <v>0</v>
      </c>
      <c r="O51" s="32">
        <v>15</v>
      </c>
      <c r="P51" s="33" t="s">
        <v>14</v>
      </c>
      <c r="Q51" s="34">
        <v>0</v>
      </c>
      <c r="R51" s="412"/>
      <c r="S51" s="413"/>
      <c r="T51" s="259"/>
      <c r="U51" s="260"/>
      <c r="V51" s="259"/>
      <c r="W51" s="260"/>
      <c r="X51" s="259"/>
      <c r="Y51" s="260"/>
      <c r="Z51" s="259"/>
      <c r="AA51" s="260"/>
      <c r="AB51" s="414"/>
      <c r="AC51" s="29">
        <f>COUNTIF(C50:Q51,"△")</f>
        <v>0</v>
      </c>
      <c r="AD51" s="30">
        <f>SUM(E51+H51+K51+N51+Q51)</f>
        <v>2</v>
      </c>
    </row>
    <row r="52" spans="1:30" ht="12" customHeight="1">
      <c r="A52" s="381">
        <v>2</v>
      </c>
      <c r="B52" s="386" t="s">
        <v>285</v>
      </c>
      <c r="C52" s="363" t="str">
        <f>IF(OR(C53="",E53=""),"",IF(C53=E53,"△",IF(C53&gt;E53,"○","●")))</f>
        <v>○</v>
      </c>
      <c r="D52" s="364"/>
      <c r="E52" s="365"/>
      <c r="F52" s="363">
        <f>IF(OR(F53="",H53=""),"",IF(F53=H53,"△",IF(F53&gt;H53,"○","●")))</f>
      </c>
      <c r="G52" s="364"/>
      <c r="H52" s="365"/>
      <c r="I52" s="363" t="str">
        <f>IF(OR(I53="",K53=""),"",IF(I53=K53,"△",IF(I53&gt;K53,"○","●")))</f>
        <v>●</v>
      </c>
      <c r="J52" s="364"/>
      <c r="K52" s="365"/>
      <c r="L52" s="363" t="str">
        <f>IF(OR(L53="",N53=""),"",IF(L53=N53,"△",IF(L53&gt;N53,"○","●")))</f>
        <v>○</v>
      </c>
      <c r="M52" s="364"/>
      <c r="N52" s="365"/>
      <c r="O52" s="363" t="str">
        <f>IF(OR(O53="",Q53=""),"",IF(O53=Q53,"△",IF(O53&gt;Q53,"○","●")))</f>
        <v>○</v>
      </c>
      <c r="P52" s="364"/>
      <c r="Q52" s="365"/>
      <c r="R52" s="257">
        <f>SUM(AC52:AC53)</f>
        <v>9</v>
      </c>
      <c r="S52" s="411"/>
      <c r="T52" s="257">
        <f>AD52</f>
        <v>15</v>
      </c>
      <c r="U52" s="258"/>
      <c r="V52" s="257">
        <f>AD53</f>
        <v>2</v>
      </c>
      <c r="W52" s="258"/>
      <c r="X52" s="257">
        <f>SUM(AD52-AD53)</f>
        <v>13</v>
      </c>
      <c r="Y52" s="258"/>
      <c r="Z52" s="257">
        <v>2</v>
      </c>
      <c r="AA52" s="258"/>
      <c r="AB52" s="414"/>
      <c r="AC52" s="29">
        <f>COUNTIF(C52:Q53,"○")*3</f>
        <v>9</v>
      </c>
      <c r="AD52" s="30">
        <f>SUM(C53+F53+I53+L53+O53)</f>
        <v>15</v>
      </c>
    </row>
    <row r="53" spans="1:30" ht="12" customHeight="1">
      <c r="A53" s="382"/>
      <c r="B53" s="387"/>
      <c r="C53" s="32">
        <v>2</v>
      </c>
      <c r="D53" s="33" t="s">
        <v>14</v>
      </c>
      <c r="E53" s="34">
        <v>0</v>
      </c>
      <c r="F53" s="32"/>
      <c r="G53" s="33"/>
      <c r="H53" s="34"/>
      <c r="I53" s="32">
        <v>1</v>
      </c>
      <c r="J53" s="33" t="s">
        <v>14</v>
      </c>
      <c r="K53" s="34">
        <v>2</v>
      </c>
      <c r="L53" s="32">
        <v>4</v>
      </c>
      <c r="M53" s="33" t="s">
        <v>14</v>
      </c>
      <c r="N53" s="34">
        <v>0</v>
      </c>
      <c r="O53" s="32">
        <v>8</v>
      </c>
      <c r="P53" s="33" t="s">
        <v>14</v>
      </c>
      <c r="Q53" s="34">
        <v>0</v>
      </c>
      <c r="R53" s="412"/>
      <c r="S53" s="413"/>
      <c r="T53" s="259"/>
      <c r="U53" s="260"/>
      <c r="V53" s="259"/>
      <c r="W53" s="260"/>
      <c r="X53" s="259"/>
      <c r="Y53" s="260"/>
      <c r="Z53" s="259"/>
      <c r="AA53" s="260"/>
      <c r="AB53" s="414"/>
      <c r="AC53" s="29">
        <f>COUNTIF(C52:Q53,"△")</f>
        <v>0</v>
      </c>
      <c r="AD53" s="30">
        <f>SUM(E53+H53+K53+N53+Q53)</f>
        <v>2</v>
      </c>
    </row>
    <row r="54" spans="1:30" ht="12" customHeight="1">
      <c r="A54" s="381">
        <v>3</v>
      </c>
      <c r="B54" s="386" t="s">
        <v>266</v>
      </c>
      <c r="C54" s="363" t="str">
        <f>IF(OR(C55="",E55=""),"",IF(C55=E55,"△",IF(C55&gt;E55,"○","●")))</f>
        <v>●</v>
      </c>
      <c r="D54" s="364"/>
      <c r="E54" s="365"/>
      <c r="F54" s="363" t="str">
        <f>IF(OR(F55="",H55=""),"",IF(F55=H55,"△",IF(F55&gt;H55,"○","●")))</f>
        <v>○</v>
      </c>
      <c r="G54" s="364"/>
      <c r="H54" s="365"/>
      <c r="I54" s="363">
        <f>IF(OR(I55="",K55=""),"",IF(I55=K55,"△",IF(I55&gt;K55,"○","●")))</f>
      </c>
      <c r="J54" s="364"/>
      <c r="K54" s="365"/>
      <c r="L54" s="363" t="str">
        <f>IF(OR(L55="",N55=""),"",IF(L55=N55,"△",IF(L55&gt;N55,"○","●")))</f>
        <v>●</v>
      </c>
      <c r="M54" s="364"/>
      <c r="N54" s="365"/>
      <c r="O54" s="363" t="str">
        <f>IF(OR(O55="",Q55=""),"",IF(O55=Q55,"△",IF(O55&gt;Q55,"○","●")))</f>
        <v>△</v>
      </c>
      <c r="P54" s="364"/>
      <c r="Q54" s="365"/>
      <c r="R54" s="257">
        <f>SUM(AC54:AC55)</f>
        <v>4</v>
      </c>
      <c r="S54" s="411"/>
      <c r="T54" s="257">
        <f>AD54</f>
        <v>4</v>
      </c>
      <c r="U54" s="258"/>
      <c r="V54" s="257">
        <f>AD55</f>
        <v>8</v>
      </c>
      <c r="W54" s="258"/>
      <c r="X54" s="257">
        <f>SUM(AD54-AD55)</f>
        <v>-4</v>
      </c>
      <c r="Y54" s="258"/>
      <c r="Z54" s="257">
        <v>4</v>
      </c>
      <c r="AA54" s="258"/>
      <c r="AB54" s="414"/>
      <c r="AC54" s="29">
        <f>COUNTIF(C54:Q55,"○")*3</f>
        <v>3</v>
      </c>
      <c r="AD54" s="30">
        <f>SUM(C55+F55+I55+L55+O55)</f>
        <v>4</v>
      </c>
    </row>
    <row r="55" spans="1:30" ht="12" customHeight="1">
      <c r="A55" s="382"/>
      <c r="B55" s="387"/>
      <c r="C55" s="32">
        <v>0</v>
      </c>
      <c r="D55" s="33" t="s">
        <v>14</v>
      </c>
      <c r="E55" s="34">
        <v>4</v>
      </c>
      <c r="F55" s="32">
        <v>2</v>
      </c>
      <c r="G55" s="33" t="s">
        <v>14</v>
      </c>
      <c r="H55" s="34">
        <v>1</v>
      </c>
      <c r="I55" s="32"/>
      <c r="J55" s="33"/>
      <c r="K55" s="34"/>
      <c r="L55" s="32">
        <v>2</v>
      </c>
      <c r="M55" s="33" t="s">
        <v>14</v>
      </c>
      <c r="N55" s="34">
        <v>3</v>
      </c>
      <c r="O55" s="32">
        <v>0</v>
      </c>
      <c r="P55" s="33" t="s">
        <v>14</v>
      </c>
      <c r="Q55" s="34">
        <v>0</v>
      </c>
      <c r="R55" s="412"/>
      <c r="S55" s="413"/>
      <c r="T55" s="259"/>
      <c r="U55" s="260"/>
      <c r="V55" s="259"/>
      <c r="W55" s="260"/>
      <c r="X55" s="259"/>
      <c r="Y55" s="260"/>
      <c r="Z55" s="259"/>
      <c r="AA55" s="260"/>
      <c r="AB55" s="414"/>
      <c r="AC55" s="29">
        <f>COUNTIF(C54:Q55,"△")</f>
        <v>1</v>
      </c>
      <c r="AD55" s="30">
        <f>SUM(E55+H55+K55+N55+Q55)</f>
        <v>8</v>
      </c>
    </row>
    <row r="56" spans="1:30" ht="12" customHeight="1">
      <c r="A56" s="381">
        <v>4</v>
      </c>
      <c r="B56" s="386" t="s">
        <v>267</v>
      </c>
      <c r="C56" s="363" t="str">
        <f>IF(OR(C57="",E57=""),"",IF(C57=E57,"△",IF(C57&gt;E57,"○","●")))</f>
        <v>●</v>
      </c>
      <c r="D56" s="364"/>
      <c r="E56" s="365"/>
      <c r="F56" s="363" t="str">
        <f>IF(OR(F57="",H57=""),"",IF(F57=H57,"△",IF(F57&gt;H57,"○","●")))</f>
        <v>●</v>
      </c>
      <c r="G56" s="364"/>
      <c r="H56" s="365"/>
      <c r="I56" s="363" t="str">
        <f>IF(OR(I57="",K57=""),"",IF(I57=K57,"△",IF(I57&gt;K57,"○","●")))</f>
        <v>○</v>
      </c>
      <c r="J56" s="364"/>
      <c r="K56" s="365"/>
      <c r="L56" s="363">
        <f>IF(OR(L57="",N57=""),"",IF(L57=N57,"△",IF(L57&gt;N57,"○","●")))</f>
      </c>
      <c r="M56" s="364"/>
      <c r="N56" s="365"/>
      <c r="O56" s="363" t="str">
        <f>IF(OR(O57="",Q57=""),"",IF(O57=Q57,"△",IF(O57&gt;Q57,"○","●")))</f>
        <v>○</v>
      </c>
      <c r="P56" s="364"/>
      <c r="Q56" s="365"/>
      <c r="R56" s="257">
        <f>SUM(AC56:AC57)</f>
        <v>6</v>
      </c>
      <c r="S56" s="411"/>
      <c r="T56" s="257">
        <f>AD56</f>
        <v>8</v>
      </c>
      <c r="U56" s="258"/>
      <c r="V56" s="257">
        <f>AD57</f>
        <v>9</v>
      </c>
      <c r="W56" s="258"/>
      <c r="X56" s="257">
        <f>SUM(AD56-AD57)</f>
        <v>-1</v>
      </c>
      <c r="Y56" s="258"/>
      <c r="Z56" s="257">
        <v>3</v>
      </c>
      <c r="AA56" s="258"/>
      <c r="AB56" s="414"/>
      <c r="AC56" s="29">
        <f>COUNTIF(C56:Q57,"○")*3</f>
        <v>6</v>
      </c>
      <c r="AD56" s="30">
        <f>SUM(C57+F57+I57+L57+O57)</f>
        <v>8</v>
      </c>
    </row>
    <row r="57" spans="1:30" ht="12" customHeight="1">
      <c r="A57" s="382"/>
      <c r="B57" s="387"/>
      <c r="C57" s="32">
        <v>0</v>
      </c>
      <c r="D57" s="33" t="s">
        <v>14</v>
      </c>
      <c r="E57" s="34">
        <v>2</v>
      </c>
      <c r="F57" s="32">
        <v>0</v>
      </c>
      <c r="G57" s="33" t="s">
        <v>14</v>
      </c>
      <c r="H57" s="34">
        <v>4</v>
      </c>
      <c r="I57" s="32">
        <v>3</v>
      </c>
      <c r="J57" s="33" t="s">
        <v>14</v>
      </c>
      <c r="K57" s="34">
        <v>2</v>
      </c>
      <c r="L57" s="32"/>
      <c r="M57" s="33"/>
      <c r="N57" s="34"/>
      <c r="O57" s="32">
        <v>5</v>
      </c>
      <c r="P57" s="33" t="s">
        <v>14</v>
      </c>
      <c r="Q57" s="34">
        <v>1</v>
      </c>
      <c r="R57" s="412"/>
      <c r="S57" s="413"/>
      <c r="T57" s="259"/>
      <c r="U57" s="260"/>
      <c r="V57" s="259"/>
      <c r="W57" s="260"/>
      <c r="X57" s="259"/>
      <c r="Y57" s="260"/>
      <c r="Z57" s="259"/>
      <c r="AA57" s="260"/>
      <c r="AB57" s="414"/>
      <c r="AC57" s="29">
        <f>COUNTIF(C56:Q57,"△")</f>
        <v>0</v>
      </c>
      <c r="AD57" s="30">
        <f>SUM(E57+H57+K57+N57+Q57)</f>
        <v>9</v>
      </c>
    </row>
    <row r="58" spans="1:30" ht="12" customHeight="1">
      <c r="A58" s="381">
        <v>5</v>
      </c>
      <c r="B58" s="386" t="s">
        <v>286</v>
      </c>
      <c r="C58" s="363" t="str">
        <f>IF(OR(C59="",E59=""),"",IF(C59=E59,"△",IF(C59&gt;E59,"○","●")))</f>
        <v>●</v>
      </c>
      <c r="D58" s="364"/>
      <c r="E58" s="365"/>
      <c r="F58" s="363" t="str">
        <f>IF(OR(F59="",H59=""),"",IF(F59=H59,"△",IF(F59&gt;H59,"○","●")))</f>
        <v>●</v>
      </c>
      <c r="G58" s="364"/>
      <c r="H58" s="365"/>
      <c r="I58" s="363" t="str">
        <f>IF(OR(I59="",K59=""),"",IF(I59=K59,"△",IF(I59&gt;K59,"○","●")))</f>
        <v>△</v>
      </c>
      <c r="J58" s="364"/>
      <c r="K58" s="365"/>
      <c r="L58" s="363" t="str">
        <f>IF(OR(L59="",N59=""),"",IF(L59=N59,"△",IF(L59&gt;N59,"○","●")))</f>
        <v>●</v>
      </c>
      <c r="M58" s="364"/>
      <c r="N58" s="365"/>
      <c r="O58" s="363">
        <f>IF(OR(O59="",Q59=""),"",IF(O59=Q59,"△",IF(O59&gt;Q59,"○","●")))</f>
      </c>
      <c r="P58" s="364"/>
      <c r="Q58" s="365"/>
      <c r="R58" s="257">
        <f>SUM(AC58:AC59)</f>
        <v>1</v>
      </c>
      <c r="S58" s="411"/>
      <c r="T58" s="257">
        <f>AD58</f>
        <v>1</v>
      </c>
      <c r="U58" s="258"/>
      <c r="V58" s="257">
        <f>AD59</f>
        <v>28</v>
      </c>
      <c r="W58" s="258"/>
      <c r="X58" s="257">
        <f>SUM(AD58-AD59)</f>
        <v>-27</v>
      </c>
      <c r="Y58" s="258"/>
      <c r="Z58" s="257">
        <v>5</v>
      </c>
      <c r="AA58" s="258"/>
      <c r="AB58" s="414"/>
      <c r="AC58" s="29">
        <f>COUNTIF(C58:Q59,"○")*3</f>
        <v>0</v>
      </c>
      <c r="AD58" s="30">
        <f>SUM(C59+F59+I59+L59+O59)</f>
        <v>1</v>
      </c>
    </row>
    <row r="59" spans="1:30" ht="12" customHeight="1">
      <c r="A59" s="382"/>
      <c r="B59" s="387"/>
      <c r="C59" s="32">
        <v>0</v>
      </c>
      <c r="D59" s="33" t="s">
        <v>14</v>
      </c>
      <c r="E59" s="34">
        <v>15</v>
      </c>
      <c r="F59" s="32">
        <v>0</v>
      </c>
      <c r="G59" s="33" t="s">
        <v>14</v>
      </c>
      <c r="H59" s="34">
        <v>8</v>
      </c>
      <c r="I59" s="32">
        <v>0</v>
      </c>
      <c r="J59" s="33" t="s">
        <v>14</v>
      </c>
      <c r="K59" s="34">
        <v>0</v>
      </c>
      <c r="L59" s="32">
        <v>1</v>
      </c>
      <c r="M59" s="33" t="s">
        <v>14</v>
      </c>
      <c r="N59" s="34">
        <v>5</v>
      </c>
      <c r="O59" s="32"/>
      <c r="P59" s="33"/>
      <c r="Q59" s="34"/>
      <c r="R59" s="412"/>
      <c r="S59" s="413"/>
      <c r="T59" s="259"/>
      <c r="U59" s="260"/>
      <c r="V59" s="259"/>
      <c r="W59" s="260"/>
      <c r="X59" s="259"/>
      <c r="Y59" s="260"/>
      <c r="Z59" s="259"/>
      <c r="AA59" s="260"/>
      <c r="AB59" s="414"/>
      <c r="AC59" s="29">
        <f>COUNTIF(C58:Q59,"△")</f>
        <v>1</v>
      </c>
      <c r="AD59" s="30">
        <f>SUM(E59+H59+K59+N59+Q59)</f>
        <v>28</v>
      </c>
    </row>
    <row r="61" spans="1:35" ht="18" customHeight="1">
      <c r="A61" s="344" t="s">
        <v>16</v>
      </c>
      <c r="B61" s="344"/>
      <c r="C61" s="344"/>
      <c r="D61" s="344"/>
      <c r="AB61" s="6"/>
      <c r="AC61" s="6"/>
      <c r="AD61" s="6"/>
      <c r="AE61" s="6"/>
      <c r="AF61" s="5"/>
      <c r="AG61" s="5"/>
      <c r="AH61" s="5"/>
      <c r="AI61" s="5"/>
    </row>
    <row r="62" spans="1:33" ht="15" customHeight="1">
      <c r="A62" s="7"/>
      <c r="B62" s="7" t="s">
        <v>2</v>
      </c>
      <c r="C62" s="345" t="s">
        <v>3</v>
      </c>
      <c r="D62" s="346"/>
      <c r="E62" s="347" t="s">
        <v>4</v>
      </c>
      <c r="F62" s="348"/>
      <c r="G62" s="348"/>
      <c r="H62" s="348"/>
      <c r="I62" s="348"/>
      <c r="J62" s="348"/>
      <c r="K62" s="348"/>
      <c r="L62" s="348"/>
      <c r="M62" s="348"/>
      <c r="N62" s="348"/>
      <c r="O62" s="349"/>
      <c r="P62" s="350" t="s">
        <v>5</v>
      </c>
      <c r="Q62" s="350"/>
      <c r="R62" s="350"/>
      <c r="S62" s="350"/>
      <c r="T62" s="350"/>
      <c r="U62" s="350"/>
      <c r="V62" s="350"/>
      <c r="W62" s="350"/>
      <c r="X62" s="350" t="s">
        <v>6</v>
      </c>
      <c r="Y62" s="350"/>
      <c r="Z62" s="350"/>
      <c r="AA62" s="350"/>
      <c r="AB62" s="350"/>
      <c r="AC62" s="350"/>
      <c r="AD62" s="350"/>
      <c r="AE62" s="8"/>
      <c r="AF62" s="9"/>
      <c r="AG62" s="9"/>
    </row>
    <row r="63" spans="1:33" ht="15" customHeight="1">
      <c r="A63" s="10">
        <v>1</v>
      </c>
      <c r="B63" s="228">
        <v>42302</v>
      </c>
      <c r="C63" s="415">
        <v>0.4166666666666667</v>
      </c>
      <c r="D63" s="416"/>
      <c r="E63" s="395" t="s">
        <v>270</v>
      </c>
      <c r="F63" s="396"/>
      <c r="G63" s="396"/>
      <c r="H63" s="396"/>
      <c r="I63" s="64">
        <v>6</v>
      </c>
      <c r="J63" s="65"/>
      <c r="K63" s="66">
        <v>0</v>
      </c>
      <c r="L63" s="273" t="s">
        <v>274</v>
      </c>
      <c r="M63" s="274"/>
      <c r="N63" s="274"/>
      <c r="O63" s="275"/>
      <c r="P63" s="417" t="s">
        <v>273</v>
      </c>
      <c r="Q63" s="418"/>
      <c r="R63" s="418"/>
      <c r="S63" s="419"/>
      <c r="T63" s="420" t="s">
        <v>271</v>
      </c>
      <c r="U63" s="418"/>
      <c r="V63" s="418"/>
      <c r="W63" s="421"/>
      <c r="X63" s="425" t="s">
        <v>313</v>
      </c>
      <c r="Y63" s="426"/>
      <c r="Z63" s="426"/>
      <c r="AA63" s="426"/>
      <c r="AB63" s="426"/>
      <c r="AC63" s="426"/>
      <c r="AD63" s="427"/>
      <c r="AE63" s="8"/>
      <c r="AF63" s="9"/>
      <c r="AG63" s="9"/>
    </row>
    <row r="64" spans="1:33" ht="15" customHeight="1">
      <c r="A64" s="15">
        <v>2</v>
      </c>
      <c r="B64" s="229"/>
      <c r="C64" s="415">
        <v>0.4791666666666667</v>
      </c>
      <c r="D64" s="416"/>
      <c r="E64" s="395" t="s">
        <v>271</v>
      </c>
      <c r="F64" s="396"/>
      <c r="G64" s="396"/>
      <c r="H64" s="396"/>
      <c r="I64" s="64">
        <v>4</v>
      </c>
      <c r="J64" s="65"/>
      <c r="K64" s="66">
        <v>0</v>
      </c>
      <c r="L64" s="273" t="s">
        <v>273</v>
      </c>
      <c r="M64" s="274"/>
      <c r="N64" s="274"/>
      <c r="O64" s="275"/>
      <c r="P64" s="417" t="s">
        <v>274</v>
      </c>
      <c r="Q64" s="418"/>
      <c r="R64" s="418"/>
      <c r="S64" s="419"/>
      <c r="T64" s="420" t="s">
        <v>270</v>
      </c>
      <c r="U64" s="418"/>
      <c r="V64" s="418"/>
      <c r="W64" s="421"/>
      <c r="X64" s="428"/>
      <c r="Y64" s="429"/>
      <c r="Z64" s="429"/>
      <c r="AA64" s="429"/>
      <c r="AB64" s="429"/>
      <c r="AC64" s="429"/>
      <c r="AD64" s="430"/>
      <c r="AE64" s="8"/>
      <c r="AF64" s="9"/>
      <c r="AG64" s="9"/>
    </row>
    <row r="65" spans="1:33" ht="15" customHeight="1">
      <c r="A65" s="10">
        <v>3</v>
      </c>
      <c r="B65" s="228">
        <v>42329</v>
      </c>
      <c r="C65" s="415">
        <v>0.4166666666666667</v>
      </c>
      <c r="D65" s="416"/>
      <c r="E65" s="395" t="s">
        <v>270</v>
      </c>
      <c r="F65" s="396"/>
      <c r="G65" s="396"/>
      <c r="H65" s="396"/>
      <c r="I65" s="64">
        <v>10</v>
      </c>
      <c r="J65" s="65"/>
      <c r="K65" s="66">
        <v>0</v>
      </c>
      <c r="L65" s="273" t="s">
        <v>273</v>
      </c>
      <c r="M65" s="274"/>
      <c r="N65" s="274"/>
      <c r="O65" s="275"/>
      <c r="P65" s="417" t="s">
        <v>274</v>
      </c>
      <c r="Q65" s="418"/>
      <c r="R65" s="418"/>
      <c r="S65" s="419"/>
      <c r="T65" s="420" t="s">
        <v>314</v>
      </c>
      <c r="U65" s="418"/>
      <c r="V65" s="418"/>
      <c r="W65" s="421"/>
      <c r="X65" s="425" t="s">
        <v>313</v>
      </c>
      <c r="Y65" s="426"/>
      <c r="Z65" s="426"/>
      <c r="AA65" s="426"/>
      <c r="AB65" s="426"/>
      <c r="AC65" s="426"/>
      <c r="AD65" s="427"/>
      <c r="AE65" s="8"/>
      <c r="AF65" s="9"/>
      <c r="AG65" s="9"/>
    </row>
    <row r="66" spans="1:33" ht="15" customHeight="1">
      <c r="A66" s="15">
        <v>4</v>
      </c>
      <c r="B66" s="229"/>
      <c r="C66" s="415">
        <v>0.4791666666666667</v>
      </c>
      <c r="D66" s="416"/>
      <c r="E66" s="395" t="s">
        <v>314</v>
      </c>
      <c r="F66" s="396"/>
      <c r="G66" s="396"/>
      <c r="H66" s="396"/>
      <c r="I66" s="64">
        <v>3</v>
      </c>
      <c r="J66" s="65"/>
      <c r="K66" s="66">
        <v>1</v>
      </c>
      <c r="L66" s="273" t="s">
        <v>274</v>
      </c>
      <c r="M66" s="274"/>
      <c r="N66" s="274"/>
      <c r="O66" s="275"/>
      <c r="P66" s="417" t="s">
        <v>270</v>
      </c>
      <c r="Q66" s="418"/>
      <c r="R66" s="418"/>
      <c r="S66" s="419"/>
      <c r="T66" s="420" t="s">
        <v>273</v>
      </c>
      <c r="U66" s="418"/>
      <c r="V66" s="418"/>
      <c r="W66" s="421"/>
      <c r="X66" s="428"/>
      <c r="Y66" s="429"/>
      <c r="Z66" s="429"/>
      <c r="AA66" s="429"/>
      <c r="AB66" s="429"/>
      <c r="AC66" s="429"/>
      <c r="AD66" s="430"/>
      <c r="AE66" s="8"/>
      <c r="AF66" s="9"/>
      <c r="AG66" s="9"/>
    </row>
    <row r="67" spans="1:33" ht="15" customHeight="1">
      <c r="A67" s="10">
        <v>5</v>
      </c>
      <c r="B67" s="228">
        <v>42330</v>
      </c>
      <c r="C67" s="415">
        <v>0.4166666666666667</v>
      </c>
      <c r="D67" s="416"/>
      <c r="E67" s="395" t="s">
        <v>273</v>
      </c>
      <c r="F67" s="396"/>
      <c r="G67" s="396"/>
      <c r="H67" s="396"/>
      <c r="I67" s="64">
        <v>1</v>
      </c>
      <c r="J67" s="65"/>
      <c r="K67" s="66">
        <v>4</v>
      </c>
      <c r="L67" s="273" t="s">
        <v>274</v>
      </c>
      <c r="M67" s="274"/>
      <c r="N67" s="274"/>
      <c r="O67" s="275"/>
      <c r="P67" s="417" t="s">
        <v>314</v>
      </c>
      <c r="Q67" s="418"/>
      <c r="R67" s="418"/>
      <c r="S67" s="419"/>
      <c r="T67" s="420" t="s">
        <v>271</v>
      </c>
      <c r="U67" s="418"/>
      <c r="V67" s="418"/>
      <c r="W67" s="421"/>
      <c r="X67" s="425" t="s">
        <v>313</v>
      </c>
      <c r="Y67" s="426"/>
      <c r="Z67" s="426"/>
      <c r="AA67" s="426"/>
      <c r="AB67" s="426"/>
      <c r="AC67" s="426"/>
      <c r="AD67" s="427"/>
      <c r="AE67" s="8"/>
      <c r="AF67" s="9"/>
      <c r="AG67" s="9"/>
    </row>
    <row r="68" spans="1:33" ht="15" customHeight="1">
      <c r="A68" s="15">
        <v>6</v>
      </c>
      <c r="B68" s="229"/>
      <c r="C68" s="415">
        <v>0.4791666666666667</v>
      </c>
      <c r="D68" s="416"/>
      <c r="E68" s="395" t="s">
        <v>271</v>
      </c>
      <c r="F68" s="396"/>
      <c r="G68" s="396"/>
      <c r="H68" s="396"/>
      <c r="I68" s="64">
        <v>1</v>
      </c>
      <c r="J68" s="65"/>
      <c r="K68" s="66">
        <v>1</v>
      </c>
      <c r="L68" s="273" t="s">
        <v>314</v>
      </c>
      <c r="M68" s="274"/>
      <c r="N68" s="274"/>
      <c r="O68" s="275"/>
      <c r="P68" s="417" t="s">
        <v>273</v>
      </c>
      <c r="Q68" s="418"/>
      <c r="R68" s="418"/>
      <c r="S68" s="419"/>
      <c r="T68" s="420" t="s">
        <v>274</v>
      </c>
      <c r="U68" s="418"/>
      <c r="V68" s="418"/>
      <c r="W68" s="421"/>
      <c r="X68" s="428"/>
      <c r="Y68" s="429"/>
      <c r="Z68" s="429"/>
      <c r="AA68" s="429"/>
      <c r="AB68" s="429"/>
      <c r="AC68" s="429"/>
      <c r="AD68" s="430"/>
      <c r="AE68" s="8"/>
      <c r="AF68" s="9"/>
      <c r="AG68" s="9"/>
    </row>
    <row r="69" spans="1:33" ht="15" customHeight="1">
      <c r="A69" s="10">
        <v>7</v>
      </c>
      <c r="B69" s="228">
        <v>42336</v>
      </c>
      <c r="C69" s="415">
        <v>0.4166666666666667</v>
      </c>
      <c r="D69" s="416"/>
      <c r="E69" s="395" t="s">
        <v>314</v>
      </c>
      <c r="F69" s="396"/>
      <c r="G69" s="396"/>
      <c r="H69" s="396"/>
      <c r="I69" s="64">
        <v>2</v>
      </c>
      <c r="J69" s="65"/>
      <c r="K69" s="66">
        <v>0</v>
      </c>
      <c r="L69" s="273" t="s">
        <v>315</v>
      </c>
      <c r="M69" s="274"/>
      <c r="N69" s="274"/>
      <c r="O69" s="275"/>
      <c r="P69" s="417" t="s">
        <v>270</v>
      </c>
      <c r="Q69" s="418"/>
      <c r="R69" s="418"/>
      <c r="S69" s="419"/>
      <c r="T69" s="420" t="s">
        <v>271</v>
      </c>
      <c r="U69" s="418"/>
      <c r="V69" s="418"/>
      <c r="W69" s="421"/>
      <c r="X69" s="425" t="s">
        <v>313</v>
      </c>
      <c r="Y69" s="426"/>
      <c r="Z69" s="426"/>
      <c r="AA69" s="426"/>
      <c r="AB69" s="426"/>
      <c r="AC69" s="426"/>
      <c r="AD69" s="427"/>
      <c r="AE69" s="8"/>
      <c r="AF69" s="9"/>
      <c r="AG69" s="9"/>
    </row>
    <row r="70" spans="1:33" ht="15" customHeight="1">
      <c r="A70" s="15">
        <v>8</v>
      </c>
      <c r="B70" s="229"/>
      <c r="C70" s="415">
        <v>0.4791666666666667</v>
      </c>
      <c r="D70" s="416"/>
      <c r="E70" s="395" t="s">
        <v>270</v>
      </c>
      <c r="F70" s="396"/>
      <c r="G70" s="396"/>
      <c r="H70" s="396"/>
      <c r="I70" s="64">
        <v>4</v>
      </c>
      <c r="J70" s="65"/>
      <c r="K70" s="66">
        <v>2</v>
      </c>
      <c r="L70" s="273" t="s">
        <v>271</v>
      </c>
      <c r="M70" s="274"/>
      <c r="N70" s="274"/>
      <c r="O70" s="275"/>
      <c r="P70" s="417" t="s">
        <v>314</v>
      </c>
      <c r="Q70" s="418"/>
      <c r="R70" s="418"/>
      <c r="S70" s="419"/>
      <c r="T70" s="420" t="s">
        <v>273</v>
      </c>
      <c r="U70" s="418"/>
      <c r="V70" s="418"/>
      <c r="W70" s="421"/>
      <c r="X70" s="428"/>
      <c r="Y70" s="429"/>
      <c r="Z70" s="429"/>
      <c r="AA70" s="429"/>
      <c r="AB70" s="429"/>
      <c r="AC70" s="429"/>
      <c r="AD70" s="430"/>
      <c r="AE70" s="8"/>
      <c r="AF70" s="9"/>
      <c r="AG70" s="9"/>
    </row>
    <row r="71" spans="1:33" ht="15" customHeight="1">
      <c r="A71" s="10">
        <v>9</v>
      </c>
      <c r="B71" s="228">
        <v>42337</v>
      </c>
      <c r="C71" s="415">
        <v>0.4166666666666667</v>
      </c>
      <c r="D71" s="416"/>
      <c r="E71" s="395" t="s">
        <v>270</v>
      </c>
      <c r="F71" s="396"/>
      <c r="G71" s="396"/>
      <c r="H71" s="396"/>
      <c r="I71" s="64">
        <v>3</v>
      </c>
      <c r="J71" s="65"/>
      <c r="K71" s="66">
        <v>0</v>
      </c>
      <c r="L71" s="273" t="s">
        <v>314</v>
      </c>
      <c r="M71" s="274"/>
      <c r="N71" s="274"/>
      <c r="O71" s="275"/>
      <c r="P71" s="417" t="s">
        <v>271</v>
      </c>
      <c r="Q71" s="418"/>
      <c r="R71" s="418"/>
      <c r="S71" s="419"/>
      <c r="T71" s="420" t="s">
        <v>274</v>
      </c>
      <c r="U71" s="418"/>
      <c r="V71" s="418"/>
      <c r="W71" s="421"/>
      <c r="X71" s="425" t="s">
        <v>313</v>
      </c>
      <c r="Y71" s="426"/>
      <c r="Z71" s="426"/>
      <c r="AA71" s="426"/>
      <c r="AB71" s="426"/>
      <c r="AC71" s="426"/>
      <c r="AD71" s="427"/>
      <c r="AE71" s="8"/>
      <c r="AF71" s="9"/>
      <c r="AG71" s="9"/>
    </row>
    <row r="72" spans="1:33" ht="15" customHeight="1">
      <c r="A72" s="15">
        <v>10</v>
      </c>
      <c r="B72" s="229"/>
      <c r="C72" s="415">
        <v>0.4791666666666667</v>
      </c>
      <c r="D72" s="416"/>
      <c r="E72" s="395" t="s">
        <v>271</v>
      </c>
      <c r="F72" s="396"/>
      <c r="G72" s="396"/>
      <c r="H72" s="396"/>
      <c r="I72" s="64">
        <v>4</v>
      </c>
      <c r="J72" s="65"/>
      <c r="K72" s="66">
        <v>0</v>
      </c>
      <c r="L72" s="273" t="s">
        <v>274</v>
      </c>
      <c r="M72" s="274"/>
      <c r="N72" s="274"/>
      <c r="O72" s="275"/>
      <c r="P72" s="417" t="s">
        <v>270</v>
      </c>
      <c r="Q72" s="418"/>
      <c r="R72" s="418"/>
      <c r="S72" s="419"/>
      <c r="T72" s="420" t="s">
        <v>314</v>
      </c>
      <c r="U72" s="418"/>
      <c r="V72" s="418"/>
      <c r="W72" s="421"/>
      <c r="X72" s="428"/>
      <c r="Y72" s="429"/>
      <c r="Z72" s="429"/>
      <c r="AA72" s="429"/>
      <c r="AB72" s="429"/>
      <c r="AC72" s="429"/>
      <c r="AD72" s="430"/>
      <c r="AE72" s="8"/>
      <c r="AF72" s="9"/>
      <c r="AG72" s="9"/>
    </row>
    <row r="73" spans="1:33" ht="15" customHeight="1" hidden="1">
      <c r="A73" s="71">
        <v>11</v>
      </c>
      <c r="B73" s="74"/>
      <c r="C73" s="436"/>
      <c r="D73" s="437"/>
      <c r="E73" s="438"/>
      <c r="F73" s="439"/>
      <c r="G73" s="439"/>
      <c r="H73" s="439"/>
      <c r="I73" s="75"/>
      <c r="J73" s="67" t="s">
        <v>7</v>
      </c>
      <c r="K73" s="76"/>
      <c r="L73" s="431"/>
      <c r="M73" s="432"/>
      <c r="N73" s="432"/>
      <c r="O73" s="433"/>
      <c r="P73" s="434"/>
      <c r="Q73" s="423"/>
      <c r="R73" s="423"/>
      <c r="S73" s="435"/>
      <c r="T73" s="422"/>
      <c r="U73" s="423"/>
      <c r="V73" s="423"/>
      <c r="W73" s="424"/>
      <c r="X73" s="102"/>
      <c r="Y73" s="103"/>
      <c r="Z73" s="103"/>
      <c r="AA73" s="103"/>
      <c r="AB73" s="103"/>
      <c r="AC73" s="103"/>
      <c r="AD73" s="104"/>
      <c r="AE73" s="8"/>
      <c r="AF73" s="9"/>
      <c r="AG73" s="9"/>
    </row>
    <row r="74" spans="1:33" ht="15" customHeight="1" hidden="1">
      <c r="A74" s="73">
        <v>12</v>
      </c>
      <c r="B74" s="11"/>
      <c r="C74" s="352"/>
      <c r="D74" s="353"/>
      <c r="E74" s="308"/>
      <c r="F74" s="309"/>
      <c r="G74" s="309"/>
      <c r="H74" s="309"/>
      <c r="I74" s="12"/>
      <c r="J74" s="13" t="s">
        <v>7</v>
      </c>
      <c r="K74" s="14"/>
      <c r="L74" s="236"/>
      <c r="M74" s="237"/>
      <c r="N74" s="237"/>
      <c r="O74" s="238"/>
      <c r="P74" s="291"/>
      <c r="Q74" s="292"/>
      <c r="R74" s="292"/>
      <c r="S74" s="293"/>
      <c r="T74" s="354"/>
      <c r="U74" s="292"/>
      <c r="V74" s="292"/>
      <c r="W74" s="355"/>
      <c r="X74" s="251"/>
      <c r="Y74" s="252"/>
      <c r="Z74" s="252"/>
      <c r="AA74" s="252"/>
      <c r="AB74" s="252"/>
      <c r="AC74" s="252"/>
      <c r="AD74" s="253"/>
      <c r="AE74" s="8"/>
      <c r="AF74" s="9"/>
      <c r="AG74" s="9"/>
    </row>
    <row r="75" spans="1:33" ht="15" customHeight="1" hidden="1">
      <c r="A75" s="72">
        <v>13</v>
      </c>
      <c r="B75" s="16"/>
      <c r="C75" s="340"/>
      <c r="D75" s="341"/>
      <c r="E75" s="239"/>
      <c r="F75" s="240"/>
      <c r="G75" s="240"/>
      <c r="H75" s="240"/>
      <c r="I75" s="17"/>
      <c r="J75" s="18" t="s">
        <v>7</v>
      </c>
      <c r="K75" s="19"/>
      <c r="L75" s="261"/>
      <c r="M75" s="262"/>
      <c r="N75" s="262"/>
      <c r="O75" s="263"/>
      <c r="P75" s="270"/>
      <c r="Q75" s="271"/>
      <c r="R75" s="271"/>
      <c r="S75" s="272"/>
      <c r="T75" s="323"/>
      <c r="U75" s="271"/>
      <c r="V75" s="271"/>
      <c r="W75" s="324"/>
      <c r="X75" s="448"/>
      <c r="Y75" s="449"/>
      <c r="Z75" s="449"/>
      <c r="AA75" s="449"/>
      <c r="AB75" s="449"/>
      <c r="AC75" s="449"/>
      <c r="AD75" s="450"/>
      <c r="AE75" s="8"/>
      <c r="AF75" s="9"/>
      <c r="AG75" s="9"/>
    </row>
    <row r="76" spans="1:33" ht="15" customHeight="1" hidden="1">
      <c r="A76" s="73">
        <v>14</v>
      </c>
      <c r="B76" s="11"/>
      <c r="C76" s="352"/>
      <c r="D76" s="353"/>
      <c r="E76" s="308"/>
      <c r="F76" s="309"/>
      <c r="G76" s="309"/>
      <c r="H76" s="309"/>
      <c r="I76" s="12"/>
      <c r="J76" s="13" t="s">
        <v>7</v>
      </c>
      <c r="K76" s="14"/>
      <c r="L76" s="236"/>
      <c r="M76" s="237"/>
      <c r="N76" s="237"/>
      <c r="O76" s="238"/>
      <c r="P76" s="291"/>
      <c r="Q76" s="292"/>
      <c r="R76" s="292"/>
      <c r="S76" s="293"/>
      <c r="T76" s="354"/>
      <c r="U76" s="292"/>
      <c r="V76" s="292"/>
      <c r="W76" s="355"/>
      <c r="X76" s="251"/>
      <c r="Y76" s="252"/>
      <c r="Z76" s="252"/>
      <c r="AA76" s="252"/>
      <c r="AB76" s="252"/>
      <c r="AC76" s="252"/>
      <c r="AD76" s="253"/>
      <c r="AE76" s="8"/>
      <c r="AF76" s="9"/>
      <c r="AG76" s="9"/>
    </row>
    <row r="77" spans="1:33" ht="15" customHeight="1" hidden="1">
      <c r="A77" s="72">
        <v>15</v>
      </c>
      <c r="B77" s="16"/>
      <c r="C77" s="340"/>
      <c r="D77" s="341"/>
      <c r="E77" s="239"/>
      <c r="F77" s="240"/>
      <c r="G77" s="240"/>
      <c r="H77" s="240"/>
      <c r="I77" s="17"/>
      <c r="J77" s="18" t="s">
        <v>7</v>
      </c>
      <c r="K77" s="19"/>
      <c r="L77" s="261"/>
      <c r="M77" s="262"/>
      <c r="N77" s="262"/>
      <c r="O77" s="263"/>
      <c r="P77" s="270"/>
      <c r="Q77" s="271"/>
      <c r="R77" s="271"/>
      <c r="S77" s="272"/>
      <c r="T77" s="323"/>
      <c r="U77" s="271"/>
      <c r="V77" s="271"/>
      <c r="W77" s="324"/>
      <c r="X77" s="254"/>
      <c r="Y77" s="255"/>
      <c r="Z77" s="255"/>
      <c r="AA77" s="255"/>
      <c r="AB77" s="255"/>
      <c r="AC77" s="255"/>
      <c r="AD77" s="256"/>
      <c r="AE77" s="8"/>
      <c r="AF77" s="9"/>
      <c r="AG77" s="9"/>
    </row>
    <row r="78" spans="1:35" ht="7.5" customHeight="1">
      <c r="A78" s="20"/>
      <c r="B78" s="20"/>
      <c r="C78" s="21"/>
      <c r="D78" s="21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2"/>
      <c r="Q78" s="22"/>
      <c r="R78" s="22"/>
      <c r="S78" s="22"/>
      <c r="T78" s="22"/>
      <c r="U78" s="22"/>
      <c r="V78" s="22"/>
      <c r="W78" s="20"/>
      <c r="X78" s="20"/>
      <c r="Y78" s="20"/>
      <c r="AB78" s="23"/>
      <c r="AC78" s="23"/>
      <c r="AD78" s="21"/>
      <c r="AE78" s="21"/>
      <c r="AF78" s="23"/>
      <c r="AG78" s="23"/>
      <c r="AH78" s="23"/>
      <c r="AI78" s="23"/>
    </row>
    <row r="79" spans="1:41" ht="15" customHeight="1">
      <c r="A79" s="440" t="s">
        <v>8</v>
      </c>
      <c r="B79" s="441"/>
      <c r="C79" s="276" t="str">
        <f>B80</f>
        <v>塩釜FC</v>
      </c>
      <c r="D79" s="277"/>
      <c r="E79" s="278"/>
      <c r="F79" s="276" t="str">
        <f>B82</f>
        <v>仙台FC</v>
      </c>
      <c r="G79" s="277"/>
      <c r="H79" s="278"/>
      <c r="I79" s="276" t="str">
        <f>B84</f>
        <v>YMCA</v>
      </c>
      <c r="J79" s="277"/>
      <c r="K79" s="278"/>
      <c r="L79" s="276" t="str">
        <f>B86</f>
        <v>シューレ</v>
      </c>
      <c r="M79" s="277"/>
      <c r="N79" s="278"/>
      <c r="O79" s="276" t="str">
        <f>B88</f>
        <v>多賀城FC</v>
      </c>
      <c r="P79" s="277"/>
      <c r="Q79" s="278"/>
      <c r="R79" s="279" t="s">
        <v>9</v>
      </c>
      <c r="S79" s="407"/>
      <c r="T79" s="351" t="s">
        <v>10</v>
      </c>
      <c r="U79" s="351"/>
      <c r="V79" s="351" t="s">
        <v>11</v>
      </c>
      <c r="W79" s="351"/>
      <c r="X79" s="279" t="s">
        <v>12</v>
      </c>
      <c r="Y79" s="281"/>
      <c r="Z79" s="279" t="s">
        <v>13</v>
      </c>
      <c r="AA79" s="281"/>
      <c r="AF79" s="26"/>
      <c r="AI79" s="26"/>
      <c r="AJ79" s="27"/>
      <c r="AK79" s="20"/>
      <c r="AO79" s="28"/>
    </row>
    <row r="80" spans="1:41" ht="12" customHeight="1">
      <c r="A80" s="381">
        <v>1</v>
      </c>
      <c r="B80" s="383" t="s">
        <v>270</v>
      </c>
      <c r="C80" s="363">
        <f>IF(OR(C81="",E81=""),"",IF(C81=E81,"△",IF(C81&gt;E81,"○","●")))</f>
      </c>
      <c r="D80" s="364"/>
      <c r="E80" s="365"/>
      <c r="F80" s="363" t="str">
        <f>IF(OR(F81="",H81=""),"",IF(F81=H81,"△",IF(F81&gt;H81,"○","●")))</f>
        <v>○</v>
      </c>
      <c r="G80" s="364"/>
      <c r="H80" s="365"/>
      <c r="I80" s="363" t="str">
        <f>IF(OR(I81="",K81=""),"",IF(I81=K81,"△",IF(I81&gt;K81,"○","●")))</f>
        <v>○</v>
      </c>
      <c r="J80" s="364"/>
      <c r="K80" s="365"/>
      <c r="L80" s="363" t="str">
        <f>IF(OR(L81="",N81=""),"",IF(L81=N81,"△",IF(L81&gt;N81,"○","●")))</f>
        <v>○</v>
      </c>
      <c r="M80" s="364"/>
      <c r="N80" s="365"/>
      <c r="O80" s="363" t="str">
        <f>IF(OR(O81="",Q81=""),"",IF(O81=Q81,"△",IF(O81&gt;Q81,"○","●")))</f>
        <v>○</v>
      </c>
      <c r="P80" s="364"/>
      <c r="Q80" s="365"/>
      <c r="R80" s="257">
        <f>SUM(AC80:AC81)</f>
        <v>12</v>
      </c>
      <c r="S80" s="411"/>
      <c r="T80" s="257">
        <f>AD80</f>
        <v>23</v>
      </c>
      <c r="U80" s="258"/>
      <c r="V80" s="257">
        <f>AD81</f>
        <v>2</v>
      </c>
      <c r="W80" s="258"/>
      <c r="X80" s="257">
        <f>SUM(AD80-AD81)</f>
        <v>21</v>
      </c>
      <c r="Y80" s="258"/>
      <c r="Z80" s="257">
        <v>1</v>
      </c>
      <c r="AA80" s="258"/>
      <c r="AC80" s="29">
        <f>COUNTIF(C80:Q81,"○")*3</f>
        <v>12</v>
      </c>
      <c r="AD80" s="30">
        <f>SUM(C81+F81+I81+L81+O81)</f>
        <v>23</v>
      </c>
      <c r="AG80" s="30">
        <f>SUM(C81+F81+I81+L81+O81+R81)</f>
        <v>23</v>
      </c>
      <c r="AK80" s="385"/>
      <c r="AO80" s="31"/>
    </row>
    <row r="81" spans="1:41" ht="12" customHeight="1">
      <c r="A81" s="382"/>
      <c r="B81" s="384"/>
      <c r="C81" s="32"/>
      <c r="D81" s="33"/>
      <c r="E81" s="34"/>
      <c r="F81" s="32">
        <v>4</v>
      </c>
      <c r="G81" s="33" t="s">
        <v>14</v>
      </c>
      <c r="H81" s="34">
        <v>2</v>
      </c>
      <c r="I81" s="32">
        <v>3</v>
      </c>
      <c r="J81" s="33" t="s">
        <v>14</v>
      </c>
      <c r="K81" s="34">
        <v>0</v>
      </c>
      <c r="L81" s="32">
        <v>10</v>
      </c>
      <c r="M81" s="33" t="s">
        <v>14</v>
      </c>
      <c r="N81" s="34">
        <v>0</v>
      </c>
      <c r="O81" s="32">
        <v>6</v>
      </c>
      <c r="P81" s="33" t="s">
        <v>14</v>
      </c>
      <c r="Q81" s="34">
        <v>0</v>
      </c>
      <c r="R81" s="412"/>
      <c r="S81" s="413"/>
      <c r="T81" s="259"/>
      <c r="U81" s="260"/>
      <c r="V81" s="259"/>
      <c r="W81" s="260"/>
      <c r="X81" s="259"/>
      <c r="Y81" s="260"/>
      <c r="Z81" s="259"/>
      <c r="AA81" s="260"/>
      <c r="AC81" s="29">
        <f>COUNTIF(C80:Q81,"△")</f>
        <v>0</v>
      </c>
      <c r="AD81" s="30">
        <f>SUM(E81+H81+K81+N81+Q81)</f>
        <v>2</v>
      </c>
      <c r="AG81" s="30">
        <f>SUM(E81+H81+K81+N81+Q81+T81)</f>
        <v>2</v>
      </c>
      <c r="AK81" s="385"/>
      <c r="AO81" s="31"/>
    </row>
    <row r="82" spans="1:41" ht="12" customHeight="1">
      <c r="A82" s="381">
        <v>2</v>
      </c>
      <c r="B82" s="386" t="s">
        <v>271</v>
      </c>
      <c r="C82" s="363" t="str">
        <f>IF(OR(C83="",E83=""),"",IF(C83=E83,"△",IF(C83&gt;E83,"○","●")))</f>
        <v>●</v>
      </c>
      <c r="D82" s="364"/>
      <c r="E82" s="365"/>
      <c r="F82" s="363">
        <f>IF(OR(F83="",H83=""),"",IF(F83=H83,"△",IF(F83&gt;H83,"○","●")))</f>
      </c>
      <c r="G82" s="364"/>
      <c r="H82" s="365"/>
      <c r="I82" s="363" t="str">
        <f>IF(OR(I83="",K83=""),"",IF(I83=K83,"△",IF(I83&gt;K83,"○","●")))</f>
        <v>△</v>
      </c>
      <c r="J82" s="364"/>
      <c r="K82" s="365"/>
      <c r="L82" s="363" t="str">
        <f>IF(OR(L83="",N83=""),"",IF(L83=N83,"△",IF(L83&gt;N83,"○","●")))</f>
        <v>○</v>
      </c>
      <c r="M82" s="364"/>
      <c r="N82" s="365"/>
      <c r="O82" s="363" t="str">
        <f>IF(OR(O83="",Q83=""),"",IF(O83=Q83,"△",IF(O83&gt;Q83,"○","●")))</f>
        <v>○</v>
      </c>
      <c r="P82" s="364"/>
      <c r="Q82" s="365"/>
      <c r="R82" s="257">
        <f>SUM(AC82:AC83)</f>
        <v>7</v>
      </c>
      <c r="S82" s="411"/>
      <c r="T82" s="257">
        <f>AD82</f>
        <v>11</v>
      </c>
      <c r="U82" s="258"/>
      <c r="V82" s="257">
        <f>AD83</f>
        <v>5</v>
      </c>
      <c r="W82" s="258"/>
      <c r="X82" s="257">
        <f>SUM(AD82-AD83)</f>
        <v>6</v>
      </c>
      <c r="Y82" s="258"/>
      <c r="Z82" s="257">
        <v>2</v>
      </c>
      <c r="AA82" s="258"/>
      <c r="AC82" s="29">
        <f>COUNTIF(C82:Q83,"○")*3</f>
        <v>6</v>
      </c>
      <c r="AD82" s="30">
        <f>SUM(C83+F83+I83+L83+O83)</f>
        <v>11</v>
      </c>
      <c r="AG82" s="30">
        <f>SUM(C83+F83+I83+L83+O83+R83)</f>
        <v>11</v>
      </c>
      <c r="AK82" s="385"/>
      <c r="AO82" s="31"/>
    </row>
    <row r="83" spans="1:41" ht="12" customHeight="1">
      <c r="A83" s="382"/>
      <c r="B83" s="387"/>
      <c r="C83" s="32">
        <v>2</v>
      </c>
      <c r="D83" s="33" t="s">
        <v>14</v>
      </c>
      <c r="E83" s="34">
        <v>4</v>
      </c>
      <c r="F83" s="32"/>
      <c r="G83" s="33"/>
      <c r="H83" s="34"/>
      <c r="I83" s="32">
        <v>1</v>
      </c>
      <c r="J83" s="33" t="s">
        <v>14</v>
      </c>
      <c r="K83" s="34">
        <v>1</v>
      </c>
      <c r="L83" s="32">
        <v>4</v>
      </c>
      <c r="M83" s="33" t="s">
        <v>14</v>
      </c>
      <c r="N83" s="34">
        <v>0</v>
      </c>
      <c r="O83" s="32">
        <v>4</v>
      </c>
      <c r="P83" s="33" t="s">
        <v>14</v>
      </c>
      <c r="Q83" s="34">
        <v>0</v>
      </c>
      <c r="R83" s="412"/>
      <c r="S83" s="413"/>
      <c r="T83" s="259"/>
      <c r="U83" s="260"/>
      <c r="V83" s="259"/>
      <c r="W83" s="260"/>
      <c r="X83" s="259"/>
      <c r="Y83" s="260"/>
      <c r="Z83" s="259"/>
      <c r="AA83" s="260"/>
      <c r="AC83" s="29">
        <f>COUNTIF(C82:Q83,"△")</f>
        <v>1</v>
      </c>
      <c r="AD83" s="30">
        <f>SUM(E83+H83+K83+N83+Q83)</f>
        <v>5</v>
      </c>
      <c r="AG83" s="30">
        <f>SUM(E83+H83+K83+N83+Q83+T83)</f>
        <v>5</v>
      </c>
      <c r="AK83" s="385"/>
      <c r="AO83" s="31"/>
    </row>
    <row r="84" spans="1:41" ht="12" customHeight="1">
      <c r="A84" s="381">
        <v>3</v>
      </c>
      <c r="B84" s="386" t="s">
        <v>272</v>
      </c>
      <c r="C84" s="363" t="str">
        <f>IF(OR(C85="",E85=""),"",IF(C85=E85,"△",IF(C85&gt;E85,"○","●")))</f>
        <v>●</v>
      </c>
      <c r="D84" s="364"/>
      <c r="E84" s="365"/>
      <c r="F84" s="363" t="str">
        <f>IF(OR(F85="",H85=""),"",IF(F85=H85,"△",IF(F85&gt;H85,"○","●")))</f>
        <v>△</v>
      </c>
      <c r="G84" s="364"/>
      <c r="H84" s="365"/>
      <c r="I84" s="363">
        <f>IF(OR(I85="",K85=""),"",IF(I85=K85,"△",IF(I85&gt;K85,"○","●")))</f>
      </c>
      <c r="J84" s="364"/>
      <c r="K84" s="365"/>
      <c r="L84" s="363" t="str">
        <f>IF(OR(L85="",N85=""),"",IF(L85=N85,"△",IF(L85&gt;N85,"○","●")))</f>
        <v>○</v>
      </c>
      <c r="M84" s="364"/>
      <c r="N84" s="365"/>
      <c r="O84" s="363" t="str">
        <f>IF(OR(O85="",Q85=""),"",IF(O85=Q85,"△",IF(O85&gt;Q85,"○","●")))</f>
        <v>○</v>
      </c>
      <c r="P84" s="364"/>
      <c r="Q84" s="365"/>
      <c r="R84" s="257">
        <f>SUM(AC84:AC85)</f>
        <v>7</v>
      </c>
      <c r="S84" s="411"/>
      <c r="T84" s="257">
        <f>AD84</f>
        <v>6</v>
      </c>
      <c r="U84" s="258"/>
      <c r="V84" s="257">
        <f>AD85</f>
        <v>5</v>
      </c>
      <c r="W84" s="258"/>
      <c r="X84" s="257">
        <f>SUM(AD84-AD85)</f>
        <v>1</v>
      </c>
      <c r="Y84" s="258"/>
      <c r="Z84" s="257">
        <v>3</v>
      </c>
      <c r="AA84" s="258"/>
      <c r="AC84" s="29">
        <f>COUNTIF(C84:Q85,"○")*3</f>
        <v>6</v>
      </c>
      <c r="AD84" s="30">
        <f>SUM(C85+F85+I85+L85+O85)</f>
        <v>6</v>
      </c>
      <c r="AG84" s="30">
        <f>SUM(C85+F85+I85+L85+O85+R85)</f>
        <v>6</v>
      </c>
      <c r="AK84" s="385"/>
      <c r="AO84" s="31"/>
    </row>
    <row r="85" spans="1:41" ht="12" customHeight="1">
      <c r="A85" s="382"/>
      <c r="B85" s="387"/>
      <c r="C85" s="32">
        <v>0</v>
      </c>
      <c r="D85" s="33" t="s">
        <v>14</v>
      </c>
      <c r="E85" s="34">
        <v>3</v>
      </c>
      <c r="F85" s="32">
        <v>1</v>
      </c>
      <c r="G85" s="33" t="s">
        <v>14</v>
      </c>
      <c r="H85" s="34">
        <v>1</v>
      </c>
      <c r="I85" s="32"/>
      <c r="J85" s="33"/>
      <c r="K85" s="34"/>
      <c r="L85" s="32">
        <v>2</v>
      </c>
      <c r="M85" s="33" t="s">
        <v>14</v>
      </c>
      <c r="N85" s="34">
        <v>0</v>
      </c>
      <c r="O85" s="32">
        <v>3</v>
      </c>
      <c r="P85" s="33" t="s">
        <v>14</v>
      </c>
      <c r="Q85" s="34">
        <v>1</v>
      </c>
      <c r="R85" s="412"/>
      <c r="S85" s="413"/>
      <c r="T85" s="259"/>
      <c r="U85" s="260"/>
      <c r="V85" s="259"/>
      <c r="W85" s="260"/>
      <c r="X85" s="259"/>
      <c r="Y85" s="260"/>
      <c r="Z85" s="259"/>
      <c r="AA85" s="260"/>
      <c r="AC85" s="29">
        <f>COUNTIF(C84:Q85,"△")</f>
        <v>1</v>
      </c>
      <c r="AD85" s="30">
        <f>SUM(E85+H85+K85+N85+Q85)</f>
        <v>5</v>
      </c>
      <c r="AG85" s="30">
        <f>SUM(E85+H85+K85+N85+Q85+T85)</f>
        <v>5</v>
      </c>
      <c r="AK85" s="385"/>
      <c r="AO85" s="31"/>
    </row>
    <row r="86" spans="1:41" ht="12" customHeight="1">
      <c r="A86" s="381">
        <v>4</v>
      </c>
      <c r="B86" s="386" t="s">
        <v>273</v>
      </c>
      <c r="C86" s="363" t="str">
        <f>IF(OR(C87="",E87=""),"",IF(C87=E87,"△",IF(C87&gt;E87,"○","●")))</f>
        <v>●</v>
      </c>
      <c r="D86" s="364"/>
      <c r="E86" s="365"/>
      <c r="F86" s="363" t="str">
        <f>IF(OR(F87="",H87=""),"",IF(F87=H87,"△",IF(F87&gt;H87,"○","●")))</f>
        <v>●</v>
      </c>
      <c r="G86" s="364"/>
      <c r="H86" s="365"/>
      <c r="I86" s="363">
        <f>IF(OR(I87="",K87=""),"",IF(I87=K87,"△",IF(I87&gt;K87,"○","●")))</f>
      </c>
      <c r="J86" s="364"/>
      <c r="K86" s="365"/>
      <c r="L86" s="363">
        <f>IF(OR(L87="",N87=""),"",IF(L87=N87,"△",IF(L87&gt;N87,"○","●")))</f>
      </c>
      <c r="M86" s="364"/>
      <c r="N86" s="365"/>
      <c r="O86" s="363" t="str">
        <f>IF(OR(O87="",Q87=""),"",IF(O87=Q87,"△",IF(O87&gt;Q87,"○","●")))</f>
        <v>●</v>
      </c>
      <c r="P86" s="364"/>
      <c r="Q86" s="365"/>
      <c r="R86" s="257">
        <f>SUM(AC86:AC87)</f>
        <v>0</v>
      </c>
      <c r="S86" s="411"/>
      <c r="T86" s="257">
        <f>AD86</f>
        <v>1</v>
      </c>
      <c r="U86" s="258"/>
      <c r="V86" s="257">
        <f>AD87</f>
        <v>18</v>
      </c>
      <c r="W86" s="258"/>
      <c r="X86" s="257">
        <f>SUM(AD86-AD87)</f>
        <v>-17</v>
      </c>
      <c r="Y86" s="258"/>
      <c r="Z86" s="257">
        <v>5</v>
      </c>
      <c r="AA86" s="258"/>
      <c r="AC86" s="29">
        <f>COUNTIF(C86:Q87,"○")*3</f>
        <v>0</v>
      </c>
      <c r="AD86" s="30">
        <f>SUM(C87+F87+I87+L87+O87)</f>
        <v>1</v>
      </c>
      <c r="AG86" s="30">
        <f>SUM(C87+F87+I87+L87+O87+R87)</f>
        <v>1</v>
      </c>
      <c r="AK86" s="385"/>
      <c r="AO86" s="31"/>
    </row>
    <row r="87" spans="1:41" ht="12" customHeight="1">
      <c r="A87" s="382"/>
      <c r="B87" s="387"/>
      <c r="C87" s="32">
        <v>0</v>
      </c>
      <c r="D87" s="33" t="s">
        <v>14</v>
      </c>
      <c r="E87" s="34">
        <v>10</v>
      </c>
      <c r="F87" s="32">
        <v>0</v>
      </c>
      <c r="G87" s="33" t="s">
        <v>14</v>
      </c>
      <c r="H87" s="34">
        <v>4</v>
      </c>
      <c r="I87" s="32"/>
      <c r="J87" s="33" t="s">
        <v>14</v>
      </c>
      <c r="K87" s="34"/>
      <c r="L87" s="32"/>
      <c r="M87" s="33"/>
      <c r="N87" s="34"/>
      <c r="O87" s="32">
        <v>1</v>
      </c>
      <c r="P87" s="33" t="s">
        <v>14</v>
      </c>
      <c r="Q87" s="34">
        <v>4</v>
      </c>
      <c r="R87" s="412"/>
      <c r="S87" s="413"/>
      <c r="T87" s="259"/>
      <c r="U87" s="260"/>
      <c r="V87" s="259"/>
      <c r="W87" s="260"/>
      <c r="X87" s="259"/>
      <c r="Y87" s="260"/>
      <c r="Z87" s="259"/>
      <c r="AA87" s="260"/>
      <c r="AC87" s="29">
        <f>COUNTIF(C86:Q87,"△")</f>
        <v>0</v>
      </c>
      <c r="AD87" s="30">
        <f>SUM(E87+H87+K87+N87+Q87)</f>
        <v>18</v>
      </c>
      <c r="AG87" s="30">
        <f>SUM(E87+H87+K87+N87+Q87+T87)</f>
        <v>18</v>
      </c>
      <c r="AK87" s="385"/>
      <c r="AO87" s="31"/>
    </row>
    <row r="88" spans="1:41" ht="12" customHeight="1">
      <c r="A88" s="381">
        <v>5</v>
      </c>
      <c r="B88" s="386" t="s">
        <v>274</v>
      </c>
      <c r="C88" s="363" t="str">
        <f>IF(OR(C89="",E89=""),"",IF(C89=E89,"△",IF(C89&gt;E89,"○","●")))</f>
        <v>●</v>
      </c>
      <c r="D88" s="364"/>
      <c r="E88" s="365"/>
      <c r="F88" s="363" t="str">
        <f>IF(OR(F89="",H89=""),"",IF(F89=H89,"△",IF(F89&gt;H89,"○","●")))</f>
        <v>●</v>
      </c>
      <c r="G88" s="364"/>
      <c r="H88" s="365"/>
      <c r="I88" s="363" t="str">
        <f>IF(OR(I89="",K89=""),"",IF(I89=K89,"△",IF(I89&gt;K89,"○","●")))</f>
        <v>●</v>
      </c>
      <c r="J88" s="364"/>
      <c r="K88" s="365"/>
      <c r="L88" s="363" t="str">
        <f>IF(OR(L89="",N89=""),"",IF(L89=N89,"△",IF(L89&gt;N89,"○","●")))</f>
        <v>○</v>
      </c>
      <c r="M88" s="364"/>
      <c r="N88" s="365"/>
      <c r="O88" s="363">
        <f>IF(OR(O89="",Q89=""),"",IF(O89=Q89,"△",IF(O89&gt;Q89,"○","●")))</f>
      </c>
      <c r="P88" s="364"/>
      <c r="Q88" s="365"/>
      <c r="R88" s="257">
        <f>SUM(AC88:AC89)</f>
        <v>3</v>
      </c>
      <c r="S88" s="411"/>
      <c r="T88" s="257">
        <f>AD88</f>
        <v>5</v>
      </c>
      <c r="U88" s="258"/>
      <c r="V88" s="257">
        <f>AD89</f>
        <v>14</v>
      </c>
      <c r="W88" s="258"/>
      <c r="X88" s="257">
        <f>SUM(AD88-AD89)</f>
        <v>-9</v>
      </c>
      <c r="Y88" s="258"/>
      <c r="Z88" s="257">
        <v>4</v>
      </c>
      <c r="AA88" s="258"/>
      <c r="AC88" s="29">
        <f>COUNTIF(C88:Q89,"○")*3</f>
        <v>3</v>
      </c>
      <c r="AD88" s="30">
        <f>SUM(C89+F89+I89+L89+O89)</f>
        <v>5</v>
      </c>
      <c r="AG88" s="30">
        <f>SUM(C89+F89+I89+L89+O89+R89)</f>
        <v>5</v>
      </c>
      <c r="AK88" s="385"/>
      <c r="AO88" s="31"/>
    </row>
    <row r="89" spans="1:41" ht="12" customHeight="1">
      <c r="A89" s="382"/>
      <c r="B89" s="387"/>
      <c r="C89" s="32">
        <v>0</v>
      </c>
      <c r="D89" s="33" t="s">
        <v>14</v>
      </c>
      <c r="E89" s="34">
        <v>6</v>
      </c>
      <c r="F89" s="32">
        <v>0</v>
      </c>
      <c r="G89" s="33" t="s">
        <v>14</v>
      </c>
      <c r="H89" s="34">
        <v>4</v>
      </c>
      <c r="I89" s="32">
        <v>1</v>
      </c>
      <c r="J89" s="33" t="s">
        <v>14</v>
      </c>
      <c r="K89" s="34">
        <v>3</v>
      </c>
      <c r="L89" s="32">
        <v>4</v>
      </c>
      <c r="M89" s="33" t="s">
        <v>14</v>
      </c>
      <c r="N89" s="34">
        <v>1</v>
      </c>
      <c r="O89" s="32"/>
      <c r="P89" s="33"/>
      <c r="Q89" s="34"/>
      <c r="R89" s="412"/>
      <c r="S89" s="413"/>
      <c r="T89" s="259"/>
      <c r="U89" s="260"/>
      <c r="V89" s="259"/>
      <c r="W89" s="260"/>
      <c r="X89" s="259"/>
      <c r="Y89" s="260"/>
      <c r="Z89" s="259"/>
      <c r="AA89" s="260"/>
      <c r="AC89" s="29">
        <f>COUNTIF(C88:Q89,"△")</f>
        <v>0</v>
      </c>
      <c r="AD89" s="30">
        <f>SUM(E89+H89+K89+N89+Q89)</f>
        <v>14</v>
      </c>
      <c r="AG89" s="30">
        <f>SUM(E89+H89+K89+N89+Q89+T89)</f>
        <v>14</v>
      </c>
      <c r="AK89" s="385"/>
      <c r="AO89" s="31"/>
    </row>
    <row r="90" spans="1:41" ht="12" customHeight="1" hidden="1">
      <c r="A90" s="381">
        <v>6</v>
      </c>
      <c r="B90" s="386"/>
      <c r="C90" s="363">
        <f>IF(OR(C91="",E91=""),"",IF(C91=E91,"△",IF(C91&gt;E91,"○","●")))</f>
      </c>
      <c r="D90" s="364"/>
      <c r="E90" s="365"/>
      <c r="F90" s="363">
        <f>IF(OR(F91="",H91=""),"",IF(F91=H91,"△",IF(F91&gt;H91,"○","●")))</f>
      </c>
      <c r="G90" s="364"/>
      <c r="H90" s="365"/>
      <c r="I90" s="363">
        <f>IF(OR(I91="",K91=""),"",IF(I91=K91,"△",IF(I91&gt;K91,"○","●")))</f>
      </c>
      <c r="J90" s="364"/>
      <c r="K90" s="365"/>
      <c r="L90" s="363">
        <f>IF(OR(L91="",N91=""),"",IF(L91=N91,"△",IF(L91&gt;N91,"○","●")))</f>
      </c>
      <c r="M90" s="364"/>
      <c r="N90" s="365"/>
      <c r="O90" s="363">
        <f>IF(OR(O91="",Q91=""),"",IF(O91=Q91,"△",IF(O91&gt;Q91,"○","●")))</f>
      </c>
      <c r="P90" s="364"/>
      <c r="Q90" s="365"/>
      <c r="R90" s="363">
        <f>IF(OR(R91="",T91=""),"",IF(R91=T91,"△",IF(R91&gt;T91,"○","●")))</f>
      </c>
      <c r="S90" s="364"/>
      <c r="T90" s="365"/>
      <c r="U90" s="257">
        <f>SUM(AF90:AF91)</f>
        <v>0</v>
      </c>
      <c r="V90" s="258"/>
      <c r="W90" s="257">
        <f>AG90</f>
        <v>0</v>
      </c>
      <c r="X90" s="258"/>
      <c r="Y90" s="257">
        <f>AG91</f>
        <v>0</v>
      </c>
      <c r="Z90" s="258"/>
      <c r="AA90" s="257">
        <f>SUM(AG90-AG91)</f>
        <v>0</v>
      </c>
      <c r="AB90" s="258"/>
      <c r="AC90" s="257"/>
      <c r="AD90" s="258"/>
      <c r="AF90" s="29">
        <f>COUNTIF(C90:T91,"○")*3</f>
        <v>0</v>
      </c>
      <c r="AG90" s="30">
        <f>SUM(C91+F91+I91+L91+O91+R91)</f>
        <v>0</v>
      </c>
      <c r="AK90" s="385"/>
      <c r="AO90" s="31"/>
    </row>
    <row r="91" spans="1:41" ht="12" customHeight="1" hidden="1">
      <c r="A91" s="382"/>
      <c r="B91" s="387"/>
      <c r="C91" s="32"/>
      <c r="D91" s="33" t="s">
        <v>14</v>
      </c>
      <c r="E91" s="34"/>
      <c r="F91" s="32"/>
      <c r="G91" s="33" t="s">
        <v>14</v>
      </c>
      <c r="H91" s="34"/>
      <c r="I91" s="32"/>
      <c r="J91" s="33" t="s">
        <v>14</v>
      </c>
      <c r="K91" s="34"/>
      <c r="L91" s="32"/>
      <c r="M91" s="33" t="s">
        <v>14</v>
      </c>
      <c r="N91" s="34"/>
      <c r="O91" s="32"/>
      <c r="P91" s="33" t="s">
        <v>14</v>
      </c>
      <c r="Q91" s="34"/>
      <c r="R91" s="32"/>
      <c r="S91" s="33"/>
      <c r="T91" s="34"/>
      <c r="U91" s="259"/>
      <c r="V91" s="260"/>
      <c r="W91" s="259"/>
      <c r="X91" s="260"/>
      <c r="Y91" s="259"/>
      <c r="Z91" s="260"/>
      <c r="AA91" s="259"/>
      <c r="AB91" s="260"/>
      <c r="AC91" s="259"/>
      <c r="AD91" s="260"/>
      <c r="AF91" s="29">
        <f>COUNTIF(C90:T91,"△")</f>
        <v>0</v>
      </c>
      <c r="AG91" s="30">
        <f>SUM(E91+H91+K91+N91+Q91+T91)</f>
        <v>0</v>
      </c>
      <c r="AK91" s="385"/>
      <c r="AO91" s="31"/>
    </row>
    <row r="93" spans="1:35" ht="18" customHeight="1">
      <c r="A93" s="388" t="s">
        <v>17</v>
      </c>
      <c r="B93" s="388"/>
      <c r="C93" s="388"/>
      <c r="D93" s="388"/>
      <c r="AB93" s="6"/>
      <c r="AC93" s="6"/>
      <c r="AD93" s="6"/>
      <c r="AE93" s="6"/>
      <c r="AF93" s="5"/>
      <c r="AG93" s="5"/>
      <c r="AH93" s="5"/>
      <c r="AI93" s="5"/>
    </row>
    <row r="94" spans="1:33" ht="15" customHeight="1">
      <c r="A94" s="25"/>
      <c r="B94" s="24" t="s">
        <v>2</v>
      </c>
      <c r="C94" s="442" t="s">
        <v>3</v>
      </c>
      <c r="D94" s="443"/>
      <c r="E94" s="279" t="s">
        <v>4</v>
      </c>
      <c r="F94" s="280"/>
      <c r="G94" s="280"/>
      <c r="H94" s="280"/>
      <c r="I94" s="280"/>
      <c r="J94" s="280"/>
      <c r="K94" s="280"/>
      <c r="L94" s="280"/>
      <c r="M94" s="280"/>
      <c r="N94" s="280"/>
      <c r="O94" s="281"/>
      <c r="P94" s="279" t="s">
        <v>5</v>
      </c>
      <c r="Q94" s="280"/>
      <c r="R94" s="280"/>
      <c r="S94" s="280"/>
      <c r="T94" s="280"/>
      <c r="U94" s="280"/>
      <c r="V94" s="280"/>
      <c r="W94" s="281"/>
      <c r="X94" s="279" t="s">
        <v>6</v>
      </c>
      <c r="Y94" s="280"/>
      <c r="Z94" s="280"/>
      <c r="AA94" s="280"/>
      <c r="AB94" s="280"/>
      <c r="AC94" s="280"/>
      <c r="AD94" s="281"/>
      <c r="AE94" s="35"/>
      <c r="AF94" s="9"/>
      <c r="AG94" s="9"/>
    </row>
    <row r="95" spans="1:33" ht="15" customHeight="1">
      <c r="A95" s="36">
        <v>1</v>
      </c>
      <c r="B95" s="11">
        <v>42329</v>
      </c>
      <c r="C95" s="400">
        <v>0.5416666666666666</v>
      </c>
      <c r="D95" s="401"/>
      <c r="E95" s="308" t="s">
        <v>278</v>
      </c>
      <c r="F95" s="309"/>
      <c r="G95" s="309"/>
      <c r="H95" s="236"/>
      <c r="I95" s="12">
        <v>1</v>
      </c>
      <c r="J95" s="13" t="s">
        <v>25</v>
      </c>
      <c r="K95" s="14">
        <v>0</v>
      </c>
      <c r="L95" s="444" t="s">
        <v>277</v>
      </c>
      <c r="M95" s="309"/>
      <c r="N95" s="309"/>
      <c r="O95" s="445"/>
      <c r="P95" s="291" t="s">
        <v>276</v>
      </c>
      <c r="Q95" s="292"/>
      <c r="R95" s="292"/>
      <c r="S95" s="293"/>
      <c r="T95" s="354" t="s">
        <v>275</v>
      </c>
      <c r="U95" s="292"/>
      <c r="V95" s="292"/>
      <c r="W95" s="355"/>
      <c r="X95" s="294" t="s">
        <v>317</v>
      </c>
      <c r="Y95" s="295"/>
      <c r="Z95" s="295"/>
      <c r="AA95" s="295"/>
      <c r="AB95" s="295"/>
      <c r="AC95" s="295"/>
      <c r="AD95" s="296"/>
      <c r="AE95" s="37"/>
      <c r="AF95" s="38"/>
      <c r="AG95" s="9"/>
    </row>
    <row r="96" spans="1:33" ht="15" customHeight="1">
      <c r="A96" s="15">
        <v>2</v>
      </c>
      <c r="B96" s="68"/>
      <c r="C96" s="249">
        <v>0.6041666666666666</v>
      </c>
      <c r="D96" s="250"/>
      <c r="E96" s="239" t="s">
        <v>276</v>
      </c>
      <c r="F96" s="240"/>
      <c r="G96" s="240"/>
      <c r="H96" s="261"/>
      <c r="I96" s="17">
        <v>0</v>
      </c>
      <c r="J96" s="18" t="s">
        <v>26</v>
      </c>
      <c r="K96" s="19">
        <v>5</v>
      </c>
      <c r="L96" s="371" t="s">
        <v>275</v>
      </c>
      <c r="M96" s="240"/>
      <c r="N96" s="240"/>
      <c r="O96" s="372"/>
      <c r="P96" s="270" t="s">
        <v>278</v>
      </c>
      <c r="Q96" s="271"/>
      <c r="R96" s="271"/>
      <c r="S96" s="272"/>
      <c r="T96" s="323" t="s">
        <v>316</v>
      </c>
      <c r="U96" s="271"/>
      <c r="V96" s="271"/>
      <c r="W96" s="324"/>
      <c r="X96" s="297"/>
      <c r="Y96" s="298"/>
      <c r="Z96" s="298"/>
      <c r="AA96" s="298"/>
      <c r="AB96" s="298"/>
      <c r="AC96" s="298"/>
      <c r="AD96" s="299"/>
      <c r="AE96" s="39"/>
      <c r="AF96" s="40"/>
      <c r="AG96" s="9"/>
    </row>
    <row r="97" spans="1:33" ht="15" customHeight="1">
      <c r="A97" s="36">
        <v>3</v>
      </c>
      <c r="B97" s="69">
        <v>42331</v>
      </c>
      <c r="C97" s="400">
        <v>0.5416666666666666</v>
      </c>
      <c r="D97" s="401"/>
      <c r="E97" s="308" t="s">
        <v>275</v>
      </c>
      <c r="F97" s="309"/>
      <c r="G97" s="309"/>
      <c r="H97" s="236"/>
      <c r="I97" s="12">
        <v>14</v>
      </c>
      <c r="J97" s="13" t="s">
        <v>27</v>
      </c>
      <c r="K97" s="14">
        <v>0</v>
      </c>
      <c r="L97" s="444" t="s">
        <v>278</v>
      </c>
      <c r="M97" s="309"/>
      <c r="N97" s="309"/>
      <c r="O97" s="445"/>
      <c r="P97" s="291" t="s">
        <v>276</v>
      </c>
      <c r="Q97" s="292"/>
      <c r="R97" s="292"/>
      <c r="S97" s="293"/>
      <c r="T97" s="354" t="s">
        <v>277</v>
      </c>
      <c r="U97" s="292"/>
      <c r="V97" s="292"/>
      <c r="W97" s="355"/>
      <c r="X97" s="294" t="s">
        <v>317</v>
      </c>
      <c r="Y97" s="295"/>
      <c r="Z97" s="295"/>
      <c r="AA97" s="295"/>
      <c r="AB97" s="295"/>
      <c r="AC97" s="295"/>
      <c r="AD97" s="296"/>
      <c r="AE97" s="39"/>
      <c r="AF97" s="40"/>
      <c r="AG97" s="9"/>
    </row>
    <row r="98" spans="1:33" ht="15" customHeight="1">
      <c r="A98" s="15">
        <v>4</v>
      </c>
      <c r="B98" s="70"/>
      <c r="C98" s="249">
        <v>0.6041666666666666</v>
      </c>
      <c r="D98" s="250"/>
      <c r="E98" s="239" t="s">
        <v>276</v>
      </c>
      <c r="F98" s="240"/>
      <c r="G98" s="240"/>
      <c r="H98" s="261"/>
      <c r="I98" s="17">
        <v>0</v>
      </c>
      <c r="J98" s="18" t="s">
        <v>26</v>
      </c>
      <c r="K98" s="19">
        <v>2</v>
      </c>
      <c r="L98" s="371" t="s">
        <v>277</v>
      </c>
      <c r="M98" s="240"/>
      <c r="N98" s="240"/>
      <c r="O98" s="372"/>
      <c r="P98" s="270" t="s">
        <v>275</v>
      </c>
      <c r="Q98" s="271"/>
      <c r="R98" s="271"/>
      <c r="S98" s="272"/>
      <c r="T98" s="323" t="s">
        <v>278</v>
      </c>
      <c r="U98" s="271"/>
      <c r="V98" s="271"/>
      <c r="W98" s="324"/>
      <c r="X98" s="297"/>
      <c r="Y98" s="298"/>
      <c r="Z98" s="298"/>
      <c r="AA98" s="298"/>
      <c r="AB98" s="298"/>
      <c r="AC98" s="298"/>
      <c r="AD98" s="299"/>
      <c r="AE98" s="39"/>
      <c r="AF98" s="40"/>
      <c r="AG98" s="9"/>
    </row>
    <row r="99" spans="1:33" ht="15" customHeight="1">
      <c r="A99" s="36">
        <v>5</v>
      </c>
      <c r="B99" s="11">
        <v>42336</v>
      </c>
      <c r="C99" s="400">
        <v>0.5416666666666666</v>
      </c>
      <c r="D99" s="401"/>
      <c r="E99" s="308" t="s">
        <v>277</v>
      </c>
      <c r="F99" s="309"/>
      <c r="G99" s="309"/>
      <c r="H99" s="236"/>
      <c r="I99" s="12">
        <v>0</v>
      </c>
      <c r="J99" s="13" t="s">
        <v>25</v>
      </c>
      <c r="K99" s="14">
        <v>8</v>
      </c>
      <c r="L99" s="444" t="s">
        <v>275</v>
      </c>
      <c r="M99" s="309"/>
      <c r="N99" s="309"/>
      <c r="O99" s="445"/>
      <c r="P99" s="291" t="s">
        <v>276</v>
      </c>
      <c r="Q99" s="292"/>
      <c r="R99" s="292"/>
      <c r="S99" s="293"/>
      <c r="T99" s="354" t="s">
        <v>278</v>
      </c>
      <c r="U99" s="292"/>
      <c r="V99" s="292"/>
      <c r="W99" s="355"/>
      <c r="X99" s="294" t="s">
        <v>317</v>
      </c>
      <c r="Y99" s="295"/>
      <c r="Z99" s="295"/>
      <c r="AA99" s="295"/>
      <c r="AB99" s="295"/>
      <c r="AC99" s="295"/>
      <c r="AD99" s="296"/>
      <c r="AE99" s="39"/>
      <c r="AF99" s="40"/>
      <c r="AG99" s="9"/>
    </row>
    <row r="100" spans="1:33" ht="15" customHeight="1">
      <c r="A100" s="15">
        <v>6</v>
      </c>
      <c r="B100" s="68"/>
      <c r="C100" s="249">
        <v>0.6041666666666666</v>
      </c>
      <c r="D100" s="250"/>
      <c r="E100" s="239" t="s">
        <v>276</v>
      </c>
      <c r="F100" s="240"/>
      <c r="G100" s="240"/>
      <c r="H100" s="261"/>
      <c r="I100" s="17">
        <v>11</v>
      </c>
      <c r="J100" s="18" t="s">
        <v>27</v>
      </c>
      <c r="K100" s="19">
        <v>0</v>
      </c>
      <c r="L100" s="371" t="s">
        <v>278</v>
      </c>
      <c r="M100" s="240"/>
      <c r="N100" s="240"/>
      <c r="O100" s="372"/>
      <c r="P100" s="270" t="s">
        <v>277</v>
      </c>
      <c r="Q100" s="271"/>
      <c r="R100" s="271"/>
      <c r="S100" s="272"/>
      <c r="T100" s="323" t="s">
        <v>275</v>
      </c>
      <c r="U100" s="271"/>
      <c r="V100" s="271"/>
      <c r="W100" s="324"/>
      <c r="X100" s="297"/>
      <c r="Y100" s="298"/>
      <c r="Z100" s="298"/>
      <c r="AA100" s="298"/>
      <c r="AB100" s="298"/>
      <c r="AC100" s="298"/>
      <c r="AD100" s="299"/>
      <c r="AE100" s="39"/>
      <c r="AF100" s="40"/>
      <c r="AG100" s="9"/>
    </row>
    <row r="101" spans="1:35" ht="7.5" customHeight="1">
      <c r="A101" s="20"/>
      <c r="B101" s="20"/>
      <c r="C101" s="21"/>
      <c r="D101" s="21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2"/>
      <c r="Q101" s="22"/>
      <c r="R101" s="22"/>
      <c r="S101" s="22"/>
      <c r="T101" s="22"/>
      <c r="U101" s="22"/>
      <c r="V101" s="22"/>
      <c r="W101" s="20"/>
      <c r="X101" s="20"/>
      <c r="Y101" s="20"/>
      <c r="AB101" s="23"/>
      <c r="AC101" s="23"/>
      <c r="AD101" s="21"/>
      <c r="AE101" s="21"/>
      <c r="AF101" s="23"/>
      <c r="AG101" s="23"/>
      <c r="AH101" s="23"/>
      <c r="AI101" s="23"/>
    </row>
    <row r="102" spans="1:27" ht="15" customHeight="1">
      <c r="A102" s="409" t="s">
        <v>8</v>
      </c>
      <c r="B102" s="410"/>
      <c r="C102" s="276" t="str">
        <f>B103</f>
        <v>ベガルタ仙台</v>
      </c>
      <c r="D102" s="277"/>
      <c r="E102" s="278"/>
      <c r="F102" s="276" t="str">
        <f>B105</f>
        <v>七ヶ浜SC</v>
      </c>
      <c r="G102" s="277"/>
      <c r="H102" s="278"/>
      <c r="I102" s="276" t="str">
        <f>B107</f>
        <v>仙台中田</v>
      </c>
      <c r="J102" s="277"/>
      <c r="K102" s="278"/>
      <c r="L102" s="276" t="str">
        <f>B109</f>
        <v>青葉FC</v>
      </c>
      <c r="M102" s="277"/>
      <c r="N102" s="278"/>
      <c r="O102" s="279" t="s">
        <v>9</v>
      </c>
      <c r="P102" s="407"/>
      <c r="Q102" s="351" t="s">
        <v>10</v>
      </c>
      <c r="R102" s="351"/>
      <c r="S102" s="351" t="s">
        <v>11</v>
      </c>
      <c r="T102" s="351"/>
      <c r="U102" s="279" t="s">
        <v>12</v>
      </c>
      <c r="V102" s="281"/>
      <c r="W102" s="279" t="s">
        <v>13</v>
      </c>
      <c r="X102" s="281"/>
      <c r="AA102" s="2"/>
    </row>
    <row r="103" spans="1:27" ht="12" customHeight="1">
      <c r="A103" s="381">
        <v>1</v>
      </c>
      <c r="B103" s="408" t="s">
        <v>275</v>
      </c>
      <c r="C103" s="363">
        <f>IF(OR(C104="",E104=""),"",IF(C104=E104,"△",IF(C104&gt;E104,"○","●")))</f>
      </c>
      <c r="D103" s="364"/>
      <c r="E103" s="365"/>
      <c r="F103" s="363" t="str">
        <f>IF(OR(F104="",H104=""),"",IF(F104=H104,"△",IF(F104&gt;H104,"○","●")))</f>
        <v>○</v>
      </c>
      <c r="G103" s="364"/>
      <c r="H103" s="365"/>
      <c r="I103" s="363" t="str">
        <f>IF(OR(I104="",K104=""),"",IF(I104=K104,"△",IF(I104&gt;K104,"○","●")))</f>
        <v>○</v>
      </c>
      <c r="J103" s="364"/>
      <c r="K103" s="365"/>
      <c r="L103" s="363" t="str">
        <f>IF(OR(L104="",N104=""),"",IF(L104=N104,"△",IF(L104&gt;N104,"○","●")))</f>
        <v>○</v>
      </c>
      <c r="M103" s="364"/>
      <c r="N103" s="365"/>
      <c r="O103" s="257">
        <f>SUM(Z103:Z104)</f>
        <v>9</v>
      </c>
      <c r="P103" s="411"/>
      <c r="Q103" s="257">
        <f>AA103</f>
        <v>27</v>
      </c>
      <c r="R103" s="258"/>
      <c r="S103" s="257">
        <f>AA104</f>
        <v>0</v>
      </c>
      <c r="T103" s="258"/>
      <c r="U103" s="257">
        <f>SUM(AA103-AA104)</f>
        <v>27</v>
      </c>
      <c r="V103" s="258"/>
      <c r="W103" s="257">
        <v>1</v>
      </c>
      <c r="X103" s="258"/>
      <c r="Y103" s="414"/>
      <c r="Z103" s="29">
        <f>COUNTIF(C103:N104,"○")*3</f>
        <v>9</v>
      </c>
      <c r="AA103" s="30">
        <f>SUM(C104+F104+I104+L104)</f>
        <v>27</v>
      </c>
    </row>
    <row r="104" spans="1:27" ht="12" customHeight="1">
      <c r="A104" s="382"/>
      <c r="B104" s="384"/>
      <c r="C104" s="32"/>
      <c r="D104" s="33"/>
      <c r="E104" s="34"/>
      <c r="F104" s="32">
        <v>5</v>
      </c>
      <c r="G104" s="33" t="s">
        <v>14</v>
      </c>
      <c r="H104" s="34">
        <v>0</v>
      </c>
      <c r="I104" s="32">
        <v>8</v>
      </c>
      <c r="J104" s="33" t="s">
        <v>14</v>
      </c>
      <c r="K104" s="34">
        <v>0</v>
      </c>
      <c r="L104" s="32">
        <v>14</v>
      </c>
      <c r="M104" s="33" t="s">
        <v>14</v>
      </c>
      <c r="N104" s="34">
        <v>0</v>
      </c>
      <c r="O104" s="412"/>
      <c r="P104" s="413"/>
      <c r="Q104" s="259"/>
      <c r="R104" s="260"/>
      <c r="S104" s="259"/>
      <c r="T104" s="260"/>
      <c r="U104" s="259"/>
      <c r="V104" s="260"/>
      <c r="W104" s="259"/>
      <c r="X104" s="260"/>
      <c r="Y104" s="414"/>
      <c r="Z104" s="29">
        <f>COUNTIF(C103:N104,"△")</f>
        <v>0</v>
      </c>
      <c r="AA104" s="30">
        <f>SUM(E104+H104+K104+N104)</f>
        <v>0</v>
      </c>
    </row>
    <row r="105" spans="1:27" ht="12" customHeight="1">
      <c r="A105" s="381">
        <v>2</v>
      </c>
      <c r="B105" s="386" t="s">
        <v>276</v>
      </c>
      <c r="C105" s="363" t="str">
        <f>IF(OR(C106="",E106=""),"",IF(C106=E106,"△",IF(C106&gt;E106,"○","●")))</f>
        <v>●</v>
      </c>
      <c r="D105" s="364"/>
      <c r="E105" s="365"/>
      <c r="F105" s="363">
        <f>IF(OR(F106="",H106=""),"",IF(F106=H106,"△",IF(F106&gt;H106,"○","●")))</f>
      </c>
      <c r="G105" s="364"/>
      <c r="H105" s="365"/>
      <c r="I105" s="363" t="str">
        <f>IF(OR(I106="",K106=""),"",IF(I106=K106,"△",IF(I106&gt;K106,"○","●")))</f>
        <v>●</v>
      </c>
      <c r="J105" s="364"/>
      <c r="K105" s="365"/>
      <c r="L105" s="363" t="str">
        <f>IF(OR(L106="",N106=""),"",IF(L106=N106,"△",IF(L106&gt;N106,"○","●")))</f>
        <v>○</v>
      </c>
      <c r="M105" s="364"/>
      <c r="N105" s="365"/>
      <c r="O105" s="257">
        <f>SUM(Z105:Z106)</f>
        <v>3</v>
      </c>
      <c r="P105" s="411"/>
      <c r="Q105" s="257">
        <f>AA105</f>
        <v>11</v>
      </c>
      <c r="R105" s="258"/>
      <c r="S105" s="257">
        <f>AA106</f>
        <v>7</v>
      </c>
      <c r="T105" s="258"/>
      <c r="U105" s="257">
        <f>SUM(AA105-AA106)</f>
        <v>4</v>
      </c>
      <c r="V105" s="258"/>
      <c r="W105" s="257">
        <v>2</v>
      </c>
      <c r="X105" s="258"/>
      <c r="Y105" s="414"/>
      <c r="Z105" s="29">
        <f>COUNTIF(C105:N106,"○")*3</f>
        <v>3</v>
      </c>
      <c r="AA105" s="30">
        <f>SUM(C106+F106+I106+L106)</f>
        <v>11</v>
      </c>
    </row>
    <row r="106" spans="1:27" ht="12" customHeight="1">
      <c r="A106" s="382"/>
      <c r="B106" s="387"/>
      <c r="C106" s="32">
        <v>0</v>
      </c>
      <c r="D106" s="33" t="s">
        <v>14</v>
      </c>
      <c r="E106" s="34">
        <v>5</v>
      </c>
      <c r="F106" s="32"/>
      <c r="G106" s="33"/>
      <c r="H106" s="34"/>
      <c r="I106" s="32">
        <v>0</v>
      </c>
      <c r="J106" s="33" t="s">
        <v>14</v>
      </c>
      <c r="K106" s="34">
        <v>2</v>
      </c>
      <c r="L106" s="32">
        <v>11</v>
      </c>
      <c r="M106" s="33" t="s">
        <v>14</v>
      </c>
      <c r="N106" s="34">
        <v>0</v>
      </c>
      <c r="O106" s="412"/>
      <c r="P106" s="413"/>
      <c r="Q106" s="259"/>
      <c r="R106" s="260"/>
      <c r="S106" s="259"/>
      <c r="T106" s="260"/>
      <c r="U106" s="259"/>
      <c r="V106" s="260"/>
      <c r="W106" s="259"/>
      <c r="X106" s="260"/>
      <c r="Y106" s="414"/>
      <c r="Z106" s="29">
        <f>COUNTIF(C105:N106,"△")</f>
        <v>0</v>
      </c>
      <c r="AA106" s="30">
        <f>SUM(E106+H106+K106+N106)</f>
        <v>7</v>
      </c>
    </row>
    <row r="107" spans="1:27" ht="12" customHeight="1">
      <c r="A107" s="381">
        <v>3</v>
      </c>
      <c r="B107" s="386" t="s">
        <v>287</v>
      </c>
      <c r="C107" s="363" t="str">
        <f>IF(OR(C108="",E108=""),"",IF(C108=E108,"△",IF(C108&gt;E108,"○","●")))</f>
        <v>●</v>
      </c>
      <c r="D107" s="364"/>
      <c r="E107" s="365"/>
      <c r="F107" s="363" t="str">
        <f>IF(OR(F108="",H108=""),"",IF(F108=H108,"△",IF(F108&gt;H108,"○","●")))</f>
        <v>○</v>
      </c>
      <c r="G107" s="364"/>
      <c r="H107" s="365"/>
      <c r="I107" s="363">
        <f>IF(OR(I108="",K108=""),"",IF(I108=K108,"△",IF(I108&gt;K108,"○","●")))</f>
      </c>
      <c r="J107" s="364"/>
      <c r="K107" s="365"/>
      <c r="L107" s="363" t="str">
        <f>IF(OR(L108="",N108=""),"",IF(L108=N108,"△",IF(L108&gt;N108,"○","●")))</f>
        <v>●</v>
      </c>
      <c r="M107" s="364"/>
      <c r="N107" s="365"/>
      <c r="O107" s="257">
        <f>SUM(Z107:Z108)</f>
        <v>3</v>
      </c>
      <c r="P107" s="411"/>
      <c r="Q107" s="257">
        <f>AA107</f>
        <v>2</v>
      </c>
      <c r="R107" s="258"/>
      <c r="S107" s="257">
        <f>AA108</f>
        <v>9</v>
      </c>
      <c r="T107" s="258"/>
      <c r="U107" s="257">
        <f>SUM(AA107-AA108)</f>
        <v>-7</v>
      </c>
      <c r="V107" s="258"/>
      <c r="W107" s="257">
        <v>3</v>
      </c>
      <c r="X107" s="258"/>
      <c r="Y107" s="414"/>
      <c r="Z107" s="29">
        <f>COUNTIF(C107:N108,"○")*3</f>
        <v>3</v>
      </c>
      <c r="AA107" s="30">
        <f>SUM(C108+F108+I108+L108)</f>
        <v>2</v>
      </c>
    </row>
    <row r="108" spans="1:27" ht="12" customHeight="1">
      <c r="A108" s="382"/>
      <c r="B108" s="387"/>
      <c r="C108" s="32">
        <v>0</v>
      </c>
      <c r="D108" s="33" t="s">
        <v>14</v>
      </c>
      <c r="E108" s="34">
        <v>8</v>
      </c>
      <c r="F108" s="32">
        <v>2</v>
      </c>
      <c r="G108" s="33" t="s">
        <v>14</v>
      </c>
      <c r="H108" s="34">
        <v>0</v>
      </c>
      <c r="I108" s="32"/>
      <c r="J108" s="33"/>
      <c r="K108" s="34"/>
      <c r="L108" s="32">
        <v>0</v>
      </c>
      <c r="M108" s="33" t="s">
        <v>14</v>
      </c>
      <c r="N108" s="34">
        <v>1</v>
      </c>
      <c r="O108" s="412"/>
      <c r="P108" s="413"/>
      <c r="Q108" s="259"/>
      <c r="R108" s="260"/>
      <c r="S108" s="259"/>
      <c r="T108" s="260"/>
      <c r="U108" s="259"/>
      <c r="V108" s="260"/>
      <c r="W108" s="259"/>
      <c r="X108" s="260"/>
      <c r="Y108" s="414"/>
      <c r="Z108" s="29">
        <f>COUNTIF(C107:N108,"△")</f>
        <v>0</v>
      </c>
      <c r="AA108" s="30">
        <f>SUM(E108+H108+K108+N108)</f>
        <v>9</v>
      </c>
    </row>
    <row r="109" spans="1:27" ht="12" customHeight="1">
      <c r="A109" s="381">
        <v>4</v>
      </c>
      <c r="B109" s="386" t="s">
        <v>278</v>
      </c>
      <c r="C109" s="363" t="str">
        <f>IF(OR(C110="",E110=""),"",IF(C110=E110,"△",IF(C110&gt;E110,"○","●")))</f>
        <v>●</v>
      </c>
      <c r="D109" s="364"/>
      <c r="E109" s="365"/>
      <c r="F109" s="363" t="str">
        <f>IF(OR(F110="",H110=""),"",IF(F110=H110,"△",IF(F110&gt;H110,"○","●")))</f>
        <v>●</v>
      </c>
      <c r="G109" s="364"/>
      <c r="H109" s="365"/>
      <c r="I109" s="363" t="str">
        <f>IF(OR(I110="",K110=""),"",IF(I110=K110,"△",IF(I110&gt;K110,"○","●")))</f>
        <v>○</v>
      </c>
      <c r="J109" s="364"/>
      <c r="K109" s="365"/>
      <c r="L109" s="363">
        <f>IF(OR(L110="",N110=""),"",IF(L110=N110,"△",IF(L110&gt;N110,"○","●")))</f>
      </c>
      <c r="M109" s="364"/>
      <c r="N109" s="365"/>
      <c r="O109" s="257">
        <f>SUM(Z109:Z110)</f>
        <v>3</v>
      </c>
      <c r="P109" s="411"/>
      <c r="Q109" s="257">
        <f>AA109</f>
        <v>1</v>
      </c>
      <c r="R109" s="258"/>
      <c r="S109" s="257">
        <f>AA110</f>
        <v>25</v>
      </c>
      <c r="T109" s="258"/>
      <c r="U109" s="257">
        <f>SUM(AA109-AA110)</f>
        <v>-24</v>
      </c>
      <c r="V109" s="258"/>
      <c r="W109" s="257">
        <v>4</v>
      </c>
      <c r="X109" s="258"/>
      <c r="Y109" s="414"/>
      <c r="Z109" s="29">
        <f>COUNTIF(C109:N110,"○")*3</f>
        <v>3</v>
      </c>
      <c r="AA109" s="30">
        <f>SUM(C110+F110+I110+L110)</f>
        <v>1</v>
      </c>
    </row>
    <row r="110" spans="1:27" ht="12" customHeight="1">
      <c r="A110" s="382"/>
      <c r="B110" s="387"/>
      <c r="C110" s="32">
        <v>0</v>
      </c>
      <c r="D110" s="33" t="s">
        <v>14</v>
      </c>
      <c r="E110" s="34">
        <v>14</v>
      </c>
      <c r="F110" s="32">
        <v>0</v>
      </c>
      <c r="G110" s="33" t="s">
        <v>14</v>
      </c>
      <c r="H110" s="34">
        <v>11</v>
      </c>
      <c r="I110" s="32">
        <v>1</v>
      </c>
      <c r="J110" s="33" t="s">
        <v>14</v>
      </c>
      <c r="K110" s="34">
        <v>0</v>
      </c>
      <c r="L110" s="32"/>
      <c r="M110" s="33"/>
      <c r="N110" s="34"/>
      <c r="O110" s="412"/>
      <c r="P110" s="413"/>
      <c r="Q110" s="259"/>
      <c r="R110" s="260"/>
      <c r="S110" s="259"/>
      <c r="T110" s="260"/>
      <c r="U110" s="259"/>
      <c r="V110" s="260"/>
      <c r="W110" s="259"/>
      <c r="X110" s="260"/>
      <c r="Y110" s="414"/>
      <c r="Z110" s="29">
        <f>COUNTIF(C109:N110,"△")</f>
        <v>0</v>
      </c>
      <c r="AA110" s="30">
        <f>SUM(E110+H110+K110+N110)</f>
        <v>25</v>
      </c>
    </row>
  </sheetData>
  <sheetProtection/>
  <mergeCells count="581">
    <mergeCell ref="AE18:AF19"/>
    <mergeCell ref="B46:B47"/>
    <mergeCell ref="X46:AD47"/>
    <mergeCell ref="P44:W44"/>
    <mergeCell ref="X44:AD44"/>
    <mergeCell ref="B65:B66"/>
    <mergeCell ref="C66:D66"/>
    <mergeCell ref="E66:H66"/>
    <mergeCell ref="T63:W63"/>
    <mergeCell ref="X63:AD64"/>
    <mergeCell ref="B67:B68"/>
    <mergeCell ref="C65:D65"/>
    <mergeCell ref="E65:H65"/>
    <mergeCell ref="P66:S66"/>
    <mergeCell ref="T65:W65"/>
    <mergeCell ref="B69:B70"/>
    <mergeCell ref="L69:O69"/>
    <mergeCell ref="P69:S69"/>
    <mergeCell ref="L70:O70"/>
    <mergeCell ref="P70:S70"/>
    <mergeCell ref="B71:B72"/>
    <mergeCell ref="X5:AD5"/>
    <mergeCell ref="Q5:W5"/>
    <mergeCell ref="K5:P5"/>
    <mergeCell ref="X7:AD7"/>
    <mergeCell ref="Q7:W7"/>
    <mergeCell ref="X6:AD6"/>
    <mergeCell ref="X69:AD70"/>
    <mergeCell ref="C69:D69"/>
    <mergeCell ref="E69:H69"/>
    <mergeCell ref="D3:J3"/>
    <mergeCell ref="Q4:W4"/>
    <mergeCell ref="X4:AD4"/>
    <mergeCell ref="X3:AD3"/>
    <mergeCell ref="Q3:W3"/>
    <mergeCell ref="B63:B64"/>
    <mergeCell ref="K8:P8"/>
    <mergeCell ref="Q8:W8"/>
    <mergeCell ref="K6:P6"/>
    <mergeCell ref="Q6:W6"/>
    <mergeCell ref="K3:P3"/>
    <mergeCell ref="X82:Y83"/>
    <mergeCell ref="Z82:AA83"/>
    <mergeCell ref="Z84:AA85"/>
    <mergeCell ref="Z86:AA87"/>
    <mergeCell ref="X84:Y85"/>
    <mergeCell ref="X8:AD8"/>
    <mergeCell ref="X74:AD75"/>
    <mergeCell ref="X67:AD68"/>
    <mergeCell ref="X65:AD66"/>
    <mergeCell ref="AK86:AK87"/>
    <mergeCell ref="T88:U89"/>
    <mergeCell ref="V88:W89"/>
    <mergeCell ref="X88:Y89"/>
    <mergeCell ref="AK88:AK89"/>
    <mergeCell ref="Z88:AA89"/>
    <mergeCell ref="V86:W87"/>
    <mergeCell ref="X86:Y87"/>
    <mergeCell ref="T86:U87"/>
    <mergeCell ref="AK90:AK91"/>
    <mergeCell ref="R90:T90"/>
    <mergeCell ref="AA90:AB91"/>
    <mergeCell ref="U90:V91"/>
    <mergeCell ref="Y90:Z91"/>
    <mergeCell ref="W90:X91"/>
    <mergeCell ref="D4:J4"/>
    <mergeCell ref="K4:P4"/>
    <mergeCell ref="Q109:R110"/>
    <mergeCell ref="L88:N88"/>
    <mergeCell ref="I88:K88"/>
    <mergeCell ref="O86:Q86"/>
    <mergeCell ref="L79:N79"/>
    <mergeCell ref="D8:J8"/>
    <mergeCell ref="F82:H82"/>
    <mergeCell ref="K7:P7"/>
    <mergeCell ref="R86:S87"/>
    <mergeCell ref="F86:H86"/>
    <mergeCell ref="S109:T110"/>
    <mergeCell ref="U109:V110"/>
    <mergeCell ref="Q102:R102"/>
    <mergeCell ref="O107:P108"/>
    <mergeCell ref="O102:P102"/>
    <mergeCell ref="U107:V108"/>
    <mergeCell ref="O109:P110"/>
    <mergeCell ref="O105:P106"/>
    <mergeCell ref="O88:Q88"/>
    <mergeCell ref="I86:K86"/>
    <mergeCell ref="L86:N86"/>
    <mergeCell ref="L84:N84"/>
    <mergeCell ref="F84:H84"/>
    <mergeCell ref="I82:K82"/>
    <mergeCell ref="L97:O97"/>
    <mergeCell ref="P97:S97"/>
    <mergeCell ref="T84:U85"/>
    <mergeCell ref="C97:D97"/>
    <mergeCell ref="E97:H97"/>
    <mergeCell ref="C95:D95"/>
    <mergeCell ref="E95:H95"/>
    <mergeCell ref="C96:D96"/>
    <mergeCell ref="R88:S89"/>
    <mergeCell ref="E96:H96"/>
    <mergeCell ref="A109:A110"/>
    <mergeCell ref="B109:B110"/>
    <mergeCell ref="C109:E109"/>
    <mergeCell ref="F109:H109"/>
    <mergeCell ref="Y109:Y110"/>
    <mergeCell ref="W109:X110"/>
    <mergeCell ref="I107:K107"/>
    <mergeCell ref="Q107:R108"/>
    <mergeCell ref="S107:T108"/>
    <mergeCell ref="I109:K109"/>
    <mergeCell ref="L109:N109"/>
    <mergeCell ref="C107:E107"/>
    <mergeCell ref="F107:H107"/>
    <mergeCell ref="A107:A108"/>
    <mergeCell ref="B107:B108"/>
    <mergeCell ref="Y107:Y108"/>
    <mergeCell ref="W107:X108"/>
    <mergeCell ref="W102:X102"/>
    <mergeCell ref="S102:T102"/>
    <mergeCell ref="L107:N107"/>
    <mergeCell ref="W105:X106"/>
    <mergeCell ref="I105:K105"/>
    <mergeCell ref="L105:N105"/>
    <mergeCell ref="I102:K102"/>
    <mergeCell ref="I103:K103"/>
    <mergeCell ref="W103:X104"/>
    <mergeCell ref="O103:P104"/>
    <mergeCell ref="Q103:R104"/>
    <mergeCell ref="U103:V104"/>
    <mergeCell ref="S103:T104"/>
    <mergeCell ref="L102:N102"/>
    <mergeCell ref="U102:V102"/>
    <mergeCell ref="Y103:Y104"/>
    <mergeCell ref="L103:N103"/>
    <mergeCell ref="A105:A106"/>
    <mergeCell ref="B105:B106"/>
    <mergeCell ref="C105:E105"/>
    <mergeCell ref="Y105:Y106"/>
    <mergeCell ref="U105:V106"/>
    <mergeCell ref="Q105:R106"/>
    <mergeCell ref="S105:T106"/>
    <mergeCell ref="F102:H102"/>
    <mergeCell ref="A103:A104"/>
    <mergeCell ref="B103:B104"/>
    <mergeCell ref="C103:E103"/>
    <mergeCell ref="F103:H103"/>
    <mergeCell ref="F105:H105"/>
    <mergeCell ref="A102:B102"/>
    <mergeCell ref="C102:E102"/>
    <mergeCell ref="X99:AD100"/>
    <mergeCell ref="T100:W100"/>
    <mergeCell ref="C100:D100"/>
    <mergeCell ref="E100:H100"/>
    <mergeCell ref="L100:O100"/>
    <mergeCell ref="P100:S100"/>
    <mergeCell ref="T99:W99"/>
    <mergeCell ref="C98:D98"/>
    <mergeCell ref="E98:H98"/>
    <mergeCell ref="L98:O98"/>
    <mergeCell ref="P98:S98"/>
    <mergeCell ref="L99:O99"/>
    <mergeCell ref="P99:S99"/>
    <mergeCell ref="C99:D99"/>
    <mergeCell ref="E99:H99"/>
    <mergeCell ref="L96:O96"/>
    <mergeCell ref="P96:S96"/>
    <mergeCell ref="L95:O95"/>
    <mergeCell ref="P95:S95"/>
    <mergeCell ref="X97:AD98"/>
    <mergeCell ref="T97:W97"/>
    <mergeCell ref="T96:W96"/>
    <mergeCell ref="X95:AD96"/>
    <mergeCell ref="T95:W95"/>
    <mergeCell ref="T98:W98"/>
    <mergeCell ref="F90:H90"/>
    <mergeCell ref="A88:A89"/>
    <mergeCell ref="B88:B89"/>
    <mergeCell ref="C88:E88"/>
    <mergeCell ref="C90:E90"/>
    <mergeCell ref="F88:H88"/>
    <mergeCell ref="A90:A91"/>
    <mergeCell ref="C86:E86"/>
    <mergeCell ref="B90:B91"/>
    <mergeCell ref="L90:N90"/>
    <mergeCell ref="A82:A83"/>
    <mergeCell ref="B82:B83"/>
    <mergeCell ref="C82:E82"/>
    <mergeCell ref="A86:A87"/>
    <mergeCell ref="B86:B87"/>
    <mergeCell ref="A84:A85"/>
    <mergeCell ref="B84:B85"/>
    <mergeCell ref="C84:E84"/>
    <mergeCell ref="X80:Y81"/>
    <mergeCell ref="X94:AD94"/>
    <mergeCell ref="C94:D94"/>
    <mergeCell ref="E94:O94"/>
    <mergeCell ref="O90:Q90"/>
    <mergeCell ref="I90:K90"/>
    <mergeCell ref="AC90:AD91"/>
    <mergeCell ref="A93:D93"/>
    <mergeCell ref="P94:W94"/>
    <mergeCell ref="V82:W83"/>
    <mergeCell ref="AK82:AK83"/>
    <mergeCell ref="AK84:AK85"/>
    <mergeCell ref="AK80:AK81"/>
    <mergeCell ref="L80:N80"/>
    <mergeCell ref="O80:Q80"/>
    <mergeCell ref="L82:N82"/>
    <mergeCell ref="O82:Q82"/>
    <mergeCell ref="R80:S81"/>
    <mergeCell ref="R82:S83"/>
    <mergeCell ref="L76:O76"/>
    <mergeCell ref="X79:Y79"/>
    <mergeCell ref="Z79:AA79"/>
    <mergeCell ref="V84:W85"/>
    <mergeCell ref="I84:K84"/>
    <mergeCell ref="O84:Q84"/>
    <mergeCell ref="R84:S85"/>
    <mergeCell ref="I80:K80"/>
    <mergeCell ref="Z80:AA81"/>
    <mergeCell ref="T82:U83"/>
    <mergeCell ref="A79:B79"/>
    <mergeCell ref="C79:E79"/>
    <mergeCell ref="F79:H79"/>
    <mergeCell ref="T77:W77"/>
    <mergeCell ref="C77:D77"/>
    <mergeCell ref="O79:Q79"/>
    <mergeCell ref="T79:U79"/>
    <mergeCell ref="V79:W79"/>
    <mergeCell ref="R79:S79"/>
    <mergeCell ref="I79:K79"/>
    <mergeCell ref="P73:S73"/>
    <mergeCell ref="E71:H71"/>
    <mergeCell ref="L71:O71"/>
    <mergeCell ref="C73:D73"/>
    <mergeCell ref="E73:H73"/>
    <mergeCell ref="C75:D75"/>
    <mergeCell ref="E75:H75"/>
    <mergeCell ref="E74:H74"/>
    <mergeCell ref="L74:O74"/>
    <mergeCell ref="P74:S74"/>
    <mergeCell ref="C76:D76"/>
    <mergeCell ref="E76:H76"/>
    <mergeCell ref="T76:W76"/>
    <mergeCell ref="X71:AD72"/>
    <mergeCell ref="C72:D72"/>
    <mergeCell ref="E72:H72"/>
    <mergeCell ref="L72:O72"/>
    <mergeCell ref="P72:S72"/>
    <mergeCell ref="C71:D71"/>
    <mergeCell ref="L73:O73"/>
    <mergeCell ref="T73:W73"/>
    <mergeCell ref="T72:W72"/>
    <mergeCell ref="T71:W71"/>
    <mergeCell ref="A80:A81"/>
    <mergeCell ref="B80:B81"/>
    <mergeCell ref="C80:E80"/>
    <mergeCell ref="F80:H80"/>
    <mergeCell ref="E77:H77"/>
    <mergeCell ref="C74:D74"/>
    <mergeCell ref="T75:W75"/>
    <mergeCell ref="T69:W69"/>
    <mergeCell ref="T70:W70"/>
    <mergeCell ref="T66:W66"/>
    <mergeCell ref="C70:D70"/>
    <mergeCell ref="E70:H70"/>
    <mergeCell ref="P71:S71"/>
    <mergeCell ref="C68:D68"/>
    <mergeCell ref="E68:H68"/>
    <mergeCell ref="L68:O68"/>
    <mergeCell ref="P68:S68"/>
    <mergeCell ref="T68:W68"/>
    <mergeCell ref="C67:D67"/>
    <mergeCell ref="E67:H67"/>
    <mergeCell ref="L67:O67"/>
    <mergeCell ref="P67:S67"/>
    <mergeCell ref="T67:W67"/>
    <mergeCell ref="P64:S64"/>
    <mergeCell ref="T64:W64"/>
    <mergeCell ref="P63:S63"/>
    <mergeCell ref="L65:O65"/>
    <mergeCell ref="P65:S65"/>
    <mergeCell ref="L66:O66"/>
    <mergeCell ref="C62:D62"/>
    <mergeCell ref="E62:O62"/>
    <mergeCell ref="C64:D64"/>
    <mergeCell ref="E64:H64"/>
    <mergeCell ref="L64:O64"/>
    <mergeCell ref="C63:D63"/>
    <mergeCell ref="E63:H63"/>
    <mergeCell ref="L63:O63"/>
    <mergeCell ref="A61:D61"/>
    <mergeCell ref="P62:W62"/>
    <mergeCell ref="X62:AD62"/>
    <mergeCell ref="Z58:AA59"/>
    <mergeCell ref="A58:A59"/>
    <mergeCell ref="B58:B59"/>
    <mergeCell ref="T58:U59"/>
    <mergeCell ref="V58:W59"/>
    <mergeCell ref="I58:K58"/>
    <mergeCell ref="L58:N58"/>
    <mergeCell ref="AB54:AB55"/>
    <mergeCell ref="I56:K56"/>
    <mergeCell ref="Z56:AA57"/>
    <mergeCell ref="AB56:AB57"/>
    <mergeCell ref="V56:W57"/>
    <mergeCell ref="A56:A57"/>
    <mergeCell ref="B56:B57"/>
    <mergeCell ref="C56:E56"/>
    <mergeCell ref="F56:H56"/>
    <mergeCell ref="Z54:AA55"/>
    <mergeCell ref="C58:E58"/>
    <mergeCell ref="AB58:AB59"/>
    <mergeCell ref="F58:H58"/>
    <mergeCell ref="X58:Y59"/>
    <mergeCell ref="O58:Q58"/>
    <mergeCell ref="R58:S59"/>
    <mergeCell ref="V52:W53"/>
    <mergeCell ref="X52:Y53"/>
    <mergeCell ref="L56:N56"/>
    <mergeCell ref="O56:Q56"/>
    <mergeCell ref="R56:S57"/>
    <mergeCell ref="L54:N54"/>
    <mergeCell ref="O54:Q54"/>
    <mergeCell ref="R54:S55"/>
    <mergeCell ref="T56:U57"/>
    <mergeCell ref="X56:Y57"/>
    <mergeCell ref="AB52:AB53"/>
    <mergeCell ref="A54:A55"/>
    <mergeCell ref="B54:B55"/>
    <mergeCell ref="C54:E54"/>
    <mergeCell ref="F54:H54"/>
    <mergeCell ref="I54:K54"/>
    <mergeCell ref="T54:U55"/>
    <mergeCell ref="V54:W55"/>
    <mergeCell ref="X54:Y55"/>
    <mergeCell ref="T52:U53"/>
    <mergeCell ref="AB50:AB51"/>
    <mergeCell ref="A52:A53"/>
    <mergeCell ref="B52:B53"/>
    <mergeCell ref="C52:E52"/>
    <mergeCell ref="F52:H52"/>
    <mergeCell ref="I52:K52"/>
    <mergeCell ref="L52:N52"/>
    <mergeCell ref="O52:Q52"/>
    <mergeCell ref="R52:S53"/>
    <mergeCell ref="Z52:AA53"/>
    <mergeCell ref="A50:A51"/>
    <mergeCell ref="B50:B51"/>
    <mergeCell ref="C50:E50"/>
    <mergeCell ref="V49:W49"/>
    <mergeCell ref="A49:B49"/>
    <mergeCell ref="T50:U51"/>
    <mergeCell ref="V50:W51"/>
    <mergeCell ref="T49:U49"/>
    <mergeCell ref="I50:K50"/>
    <mergeCell ref="L50:N50"/>
    <mergeCell ref="Z49:AA49"/>
    <mergeCell ref="I49:K49"/>
    <mergeCell ref="L49:N49"/>
    <mergeCell ref="O49:Q49"/>
    <mergeCell ref="R49:S49"/>
    <mergeCell ref="X50:Y51"/>
    <mergeCell ref="Z50:AA51"/>
    <mergeCell ref="R50:S51"/>
    <mergeCell ref="X49:Y49"/>
    <mergeCell ref="C47:D47"/>
    <mergeCell ref="E47:H47"/>
    <mergeCell ref="L47:O47"/>
    <mergeCell ref="P47:S47"/>
    <mergeCell ref="C45:D45"/>
    <mergeCell ref="F50:H50"/>
    <mergeCell ref="C49:E49"/>
    <mergeCell ref="F49:H49"/>
    <mergeCell ref="P42:S42"/>
    <mergeCell ref="C44:D44"/>
    <mergeCell ref="E44:H44"/>
    <mergeCell ref="E45:H45"/>
    <mergeCell ref="E46:H46"/>
    <mergeCell ref="T46:W46"/>
    <mergeCell ref="T45:W45"/>
    <mergeCell ref="C46:D46"/>
    <mergeCell ref="C40:D40"/>
    <mergeCell ref="E40:H40"/>
    <mergeCell ref="T47:W47"/>
    <mergeCell ref="L44:O44"/>
    <mergeCell ref="E43:H43"/>
    <mergeCell ref="L43:O43"/>
    <mergeCell ref="P43:S43"/>
    <mergeCell ref="C42:D42"/>
    <mergeCell ref="E42:H42"/>
    <mergeCell ref="L42:O42"/>
    <mergeCell ref="C39:D39"/>
    <mergeCell ref="E39:H39"/>
    <mergeCell ref="L39:O39"/>
    <mergeCell ref="P39:S39"/>
    <mergeCell ref="C38:D38"/>
    <mergeCell ref="E38:H38"/>
    <mergeCell ref="L38:O38"/>
    <mergeCell ref="A36:D36"/>
    <mergeCell ref="P37:W37"/>
    <mergeCell ref="AH32:AH33"/>
    <mergeCell ref="L32:N32"/>
    <mergeCell ref="O32:Q32"/>
    <mergeCell ref="R32:S33"/>
    <mergeCell ref="X32:Y33"/>
    <mergeCell ref="Z32:AA33"/>
    <mergeCell ref="X37:AD37"/>
    <mergeCell ref="C37:D37"/>
    <mergeCell ref="A32:A33"/>
    <mergeCell ref="B32:B33"/>
    <mergeCell ref="T32:U33"/>
    <mergeCell ref="V32:W33"/>
    <mergeCell ref="C32:E32"/>
    <mergeCell ref="F32:H32"/>
    <mergeCell ref="I32:K32"/>
    <mergeCell ref="Z28:AA29"/>
    <mergeCell ref="AH28:AH29"/>
    <mergeCell ref="A30:A31"/>
    <mergeCell ref="B30:B31"/>
    <mergeCell ref="C30:E30"/>
    <mergeCell ref="F30:H30"/>
    <mergeCell ref="I30:K30"/>
    <mergeCell ref="Z30:AA31"/>
    <mergeCell ref="AH30:AH31"/>
    <mergeCell ref="V30:W31"/>
    <mergeCell ref="X26:Y27"/>
    <mergeCell ref="L30:N30"/>
    <mergeCell ref="O30:Q30"/>
    <mergeCell ref="R30:S31"/>
    <mergeCell ref="L28:N28"/>
    <mergeCell ref="O28:Q28"/>
    <mergeCell ref="R28:S29"/>
    <mergeCell ref="T30:U31"/>
    <mergeCell ref="X30:Y31"/>
    <mergeCell ref="AH26:AH27"/>
    <mergeCell ref="A28:A29"/>
    <mergeCell ref="B28:B29"/>
    <mergeCell ref="C28:E28"/>
    <mergeCell ref="F28:H28"/>
    <mergeCell ref="I28:K28"/>
    <mergeCell ref="T28:U29"/>
    <mergeCell ref="V28:W29"/>
    <mergeCell ref="X28:Y29"/>
    <mergeCell ref="T26:U27"/>
    <mergeCell ref="AH24:AH25"/>
    <mergeCell ref="A26:A27"/>
    <mergeCell ref="B26:B27"/>
    <mergeCell ref="C26:E26"/>
    <mergeCell ref="F26:H26"/>
    <mergeCell ref="I26:K26"/>
    <mergeCell ref="L26:N26"/>
    <mergeCell ref="O26:Q26"/>
    <mergeCell ref="R26:S27"/>
    <mergeCell ref="Z26:AA27"/>
    <mergeCell ref="Z24:AA25"/>
    <mergeCell ref="T23:U23"/>
    <mergeCell ref="V23:W23"/>
    <mergeCell ref="X23:Y23"/>
    <mergeCell ref="Z23:AA23"/>
    <mergeCell ref="T24:U25"/>
    <mergeCell ref="V24:W25"/>
    <mergeCell ref="X24:Y25"/>
    <mergeCell ref="A24:A25"/>
    <mergeCell ref="B24:B25"/>
    <mergeCell ref="C24:E24"/>
    <mergeCell ref="F24:H24"/>
    <mergeCell ref="L24:N24"/>
    <mergeCell ref="O24:Q24"/>
    <mergeCell ref="I24:K24"/>
    <mergeCell ref="A23:B23"/>
    <mergeCell ref="C23:E23"/>
    <mergeCell ref="F23:H23"/>
    <mergeCell ref="L19:O19"/>
    <mergeCell ref="L23:N23"/>
    <mergeCell ref="O23:Q23"/>
    <mergeCell ref="C16:D16"/>
    <mergeCell ref="E16:H16"/>
    <mergeCell ref="C18:D18"/>
    <mergeCell ref="P21:S21"/>
    <mergeCell ref="T20:W20"/>
    <mergeCell ref="L16:O16"/>
    <mergeCell ref="E18:H18"/>
    <mergeCell ref="C17:D17"/>
    <mergeCell ref="E17:H17"/>
    <mergeCell ref="T18:W18"/>
    <mergeCell ref="X20:AD21"/>
    <mergeCell ref="C19:D19"/>
    <mergeCell ref="E19:H19"/>
    <mergeCell ref="C21:D21"/>
    <mergeCell ref="E21:H21"/>
    <mergeCell ref="L21:O21"/>
    <mergeCell ref="T74:W74"/>
    <mergeCell ref="T19:W19"/>
    <mergeCell ref="T39:W39"/>
    <mergeCell ref="T38:W38"/>
    <mergeCell ref="T43:W43"/>
    <mergeCell ref="O50:Q50"/>
    <mergeCell ref="P40:S40"/>
    <mergeCell ref="T42:W42"/>
    <mergeCell ref="T40:W40"/>
    <mergeCell ref="T41:W41"/>
    <mergeCell ref="C12:D12"/>
    <mergeCell ref="E12:H12"/>
    <mergeCell ref="P12:S12"/>
    <mergeCell ref="L12:O12"/>
    <mergeCell ref="R23:S23"/>
    <mergeCell ref="P16:S16"/>
    <mergeCell ref="C14:D14"/>
    <mergeCell ref="E15:H15"/>
    <mergeCell ref="L13:O13"/>
    <mergeCell ref="P13:S13"/>
    <mergeCell ref="A1:AE1"/>
    <mergeCell ref="A2:AE2"/>
    <mergeCell ref="A10:D10"/>
    <mergeCell ref="C11:D11"/>
    <mergeCell ref="E11:O11"/>
    <mergeCell ref="P11:W11"/>
    <mergeCell ref="X11:AD11"/>
    <mergeCell ref="D6:J6"/>
    <mergeCell ref="D7:J7"/>
    <mergeCell ref="D5:J5"/>
    <mergeCell ref="L15:O15"/>
    <mergeCell ref="E14:H14"/>
    <mergeCell ref="L14:O14"/>
    <mergeCell ref="P14:S14"/>
    <mergeCell ref="E13:H13"/>
    <mergeCell ref="C13:D13"/>
    <mergeCell ref="P15:S15"/>
    <mergeCell ref="C15:D15"/>
    <mergeCell ref="T16:W16"/>
    <mergeCell ref="T17:W17"/>
    <mergeCell ref="P76:S76"/>
    <mergeCell ref="T15:W15"/>
    <mergeCell ref="P19:S19"/>
    <mergeCell ref="P17:S17"/>
    <mergeCell ref="T21:W21"/>
    <mergeCell ref="P46:S46"/>
    <mergeCell ref="P38:S38"/>
    <mergeCell ref="V26:W27"/>
    <mergeCell ref="X14:AD15"/>
    <mergeCell ref="X12:AD13"/>
    <mergeCell ref="T14:W14"/>
    <mergeCell ref="T13:W13"/>
    <mergeCell ref="X16:AD17"/>
    <mergeCell ref="C20:D20"/>
    <mergeCell ref="E20:H20"/>
    <mergeCell ref="L20:O20"/>
    <mergeCell ref="X18:AD19"/>
    <mergeCell ref="T12:W12"/>
    <mergeCell ref="T80:U81"/>
    <mergeCell ref="V80:W81"/>
    <mergeCell ref="P77:S77"/>
    <mergeCell ref="I23:K23"/>
    <mergeCell ref="E37:O37"/>
    <mergeCell ref="L17:O17"/>
    <mergeCell ref="L18:O18"/>
    <mergeCell ref="P18:S18"/>
    <mergeCell ref="P20:S20"/>
    <mergeCell ref="L77:O77"/>
    <mergeCell ref="X76:AD77"/>
    <mergeCell ref="R24:S25"/>
    <mergeCell ref="L75:O75"/>
    <mergeCell ref="L46:O46"/>
    <mergeCell ref="X38:AD38"/>
    <mergeCell ref="X39:AD39"/>
    <mergeCell ref="L41:O41"/>
    <mergeCell ref="P41:S41"/>
    <mergeCell ref="L45:O45"/>
    <mergeCell ref="P75:S75"/>
    <mergeCell ref="B40:B41"/>
    <mergeCell ref="X42:AD42"/>
    <mergeCell ref="X43:AD43"/>
    <mergeCell ref="X45:AD45"/>
    <mergeCell ref="P45:S45"/>
    <mergeCell ref="L40:O40"/>
    <mergeCell ref="E41:H41"/>
    <mergeCell ref="C43:D43"/>
    <mergeCell ref="X40:AD41"/>
    <mergeCell ref="C41:D41"/>
  </mergeCells>
  <printOptions horizontalCentered="1"/>
  <pageMargins left="0.5905511811023623" right="0.3937007874015748" top="0.48" bottom="0.5905511811023623" header="0.11811023622047245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37">
      <selection activeCell="B63" sqref="B63:D64"/>
    </sheetView>
  </sheetViews>
  <sheetFormatPr defaultColWidth="5.125" defaultRowHeight="12.75" customHeight="1"/>
  <cols>
    <col min="1" max="21" width="5.125" style="0" customWidth="1"/>
    <col min="22" max="22" width="5.875" style="0" customWidth="1"/>
    <col min="23" max="23" width="4.875" style="0" customWidth="1"/>
  </cols>
  <sheetData>
    <row r="1" spans="1:19" ht="12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8" ht="12.75" customHeight="1">
      <c r="A2" s="42"/>
      <c r="B2" s="479" t="s">
        <v>31</v>
      </c>
      <c r="C2" s="479"/>
      <c r="D2" s="480"/>
      <c r="E2" s="480"/>
      <c r="F2" s="42"/>
      <c r="G2" s="42"/>
      <c r="H2" s="42"/>
      <c r="I2" s="473"/>
      <c r="J2" s="468"/>
      <c r="K2" s="42"/>
      <c r="L2" s="42"/>
      <c r="M2" s="42"/>
      <c r="N2" s="42"/>
      <c r="O2" s="42"/>
      <c r="P2" s="42"/>
      <c r="Q2" s="42"/>
      <c r="R2" s="42"/>
    </row>
    <row r="3" spans="1:18" ht="12.75" customHeight="1">
      <c r="A3" s="42"/>
      <c r="B3" s="479"/>
      <c r="C3" s="479"/>
      <c r="D3" s="480"/>
      <c r="E3" s="480"/>
      <c r="F3" s="42"/>
      <c r="G3" s="42"/>
      <c r="H3" s="42"/>
      <c r="I3" s="474"/>
      <c r="J3" s="475"/>
      <c r="K3" s="42"/>
      <c r="L3" s="42"/>
      <c r="M3" s="42"/>
      <c r="N3" s="42"/>
      <c r="O3" s="42"/>
      <c r="P3" s="42"/>
      <c r="Q3" s="42"/>
      <c r="R3" s="42"/>
    </row>
    <row r="4" spans="1:19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3"/>
      <c r="K5" s="42"/>
      <c r="L5" s="42"/>
      <c r="M5" s="42"/>
      <c r="N5" s="42"/>
      <c r="O5" s="42"/>
      <c r="P5" s="42"/>
      <c r="Q5" s="42"/>
      <c r="R5" s="42"/>
      <c r="S5" s="42"/>
    </row>
    <row r="6" spans="1:19" ht="12.75" customHeight="1">
      <c r="A6" s="42"/>
      <c r="B6" s="42"/>
      <c r="C6" s="42"/>
      <c r="D6" s="42"/>
      <c r="E6" s="42"/>
      <c r="F6" s="44"/>
      <c r="G6" s="45"/>
      <c r="H6" s="45"/>
      <c r="I6" s="45"/>
      <c r="J6" s="45"/>
      <c r="K6" s="45"/>
      <c r="L6" s="45"/>
      <c r="M6" s="46"/>
      <c r="N6" s="42"/>
      <c r="O6" s="42"/>
      <c r="P6" s="42"/>
      <c r="Q6" s="42"/>
      <c r="R6" s="42"/>
      <c r="S6" s="42"/>
    </row>
    <row r="7" spans="1:19" ht="12.75" customHeight="1">
      <c r="A7" s="42"/>
      <c r="B7" s="42"/>
      <c r="C7" s="42"/>
      <c r="D7" s="42"/>
      <c r="E7" s="42"/>
      <c r="F7" s="47"/>
      <c r="G7" s="48"/>
      <c r="H7" s="49"/>
      <c r="I7" s="49"/>
      <c r="J7" s="49"/>
      <c r="K7" s="49"/>
      <c r="L7" s="50"/>
      <c r="M7" s="51"/>
      <c r="N7" s="42"/>
      <c r="O7" s="42"/>
      <c r="P7" s="42"/>
      <c r="Q7" s="42"/>
      <c r="R7" s="42"/>
      <c r="S7" t="s">
        <v>33</v>
      </c>
    </row>
    <row r="8" spans="1:24" ht="12.75" customHeight="1" thickBot="1">
      <c r="A8" s="42"/>
      <c r="B8" s="42"/>
      <c r="C8" s="42"/>
      <c r="D8" s="42"/>
      <c r="E8" s="42"/>
      <c r="F8" s="47"/>
      <c r="G8" s="84"/>
      <c r="H8" s="53"/>
      <c r="I8" s="473"/>
      <c r="J8" s="468"/>
      <c r="K8" s="53"/>
      <c r="L8" s="54"/>
      <c r="M8" s="51"/>
      <c r="N8" s="42"/>
      <c r="O8" s="42"/>
      <c r="P8" s="42"/>
      <c r="Q8" s="42"/>
      <c r="R8" s="42"/>
      <c r="S8" t="s">
        <v>34</v>
      </c>
      <c r="X8" s="90"/>
    </row>
    <row r="9" spans="1:19" ht="12.75" customHeight="1">
      <c r="A9" s="42"/>
      <c r="B9" s="42"/>
      <c r="C9" s="42"/>
      <c r="D9" s="44"/>
      <c r="E9" s="45"/>
      <c r="F9" s="45"/>
      <c r="G9" s="46"/>
      <c r="H9" s="42"/>
      <c r="I9" s="474"/>
      <c r="J9" s="475"/>
      <c r="K9" s="42"/>
      <c r="L9" s="44"/>
      <c r="M9" s="45"/>
      <c r="N9" s="45"/>
      <c r="O9" s="46"/>
      <c r="P9" s="42"/>
      <c r="Q9" s="42"/>
      <c r="R9" s="42"/>
      <c r="S9" t="s">
        <v>35</v>
      </c>
    </row>
    <row r="10" spans="1:19" ht="12.75" customHeight="1">
      <c r="A10" s="42"/>
      <c r="B10" s="42"/>
      <c r="C10" s="42"/>
      <c r="D10" s="47"/>
      <c r="E10" s="484"/>
      <c r="F10" s="484"/>
      <c r="G10" s="51"/>
      <c r="H10" s="42"/>
      <c r="I10" s="42"/>
      <c r="J10" s="42"/>
      <c r="K10" s="42"/>
      <c r="L10" s="47"/>
      <c r="M10" s="484"/>
      <c r="N10" s="484"/>
      <c r="O10" s="51"/>
      <c r="P10" s="42"/>
      <c r="Q10" s="42"/>
      <c r="R10" s="42"/>
      <c r="S10" t="s">
        <v>36</v>
      </c>
    </row>
    <row r="11" spans="1:19" ht="12.75" customHeight="1">
      <c r="A11" s="42"/>
      <c r="B11" s="42"/>
      <c r="C11" s="42"/>
      <c r="D11" s="47"/>
      <c r="E11" s="481"/>
      <c r="F11" s="481"/>
      <c r="G11" s="51"/>
      <c r="H11" s="53"/>
      <c r="I11" s="53"/>
      <c r="J11" s="53"/>
      <c r="K11" s="42"/>
      <c r="L11" s="47"/>
      <c r="M11" s="481"/>
      <c r="N11" s="481"/>
      <c r="O11" s="51"/>
      <c r="P11" s="53"/>
      <c r="Q11" s="42"/>
      <c r="R11" s="42"/>
      <c r="S11" t="s">
        <v>37</v>
      </c>
    </row>
    <row r="12" spans="1:19" ht="12.75" customHeight="1" thickBot="1">
      <c r="A12" s="42"/>
      <c r="B12" s="42"/>
      <c r="C12" s="42"/>
      <c r="D12" s="43"/>
      <c r="G12" s="81"/>
      <c r="H12" s="42"/>
      <c r="I12" s="42"/>
      <c r="J12" s="42"/>
      <c r="K12" s="42"/>
      <c r="L12" s="43"/>
      <c r="O12" s="81"/>
      <c r="P12" s="42"/>
      <c r="Q12" s="42"/>
      <c r="R12" s="42"/>
      <c r="S12" t="s">
        <v>38</v>
      </c>
    </row>
    <row r="13" spans="1:19" ht="12.75" customHeight="1">
      <c r="A13" s="42"/>
      <c r="B13" s="42"/>
      <c r="C13" s="44"/>
      <c r="D13" s="53"/>
      <c r="E13" s="47"/>
      <c r="F13" s="51"/>
      <c r="G13" s="53"/>
      <c r="H13" s="46"/>
      <c r="I13" s="42"/>
      <c r="J13" s="42"/>
      <c r="K13" s="44"/>
      <c r="L13" s="53"/>
      <c r="M13" s="47"/>
      <c r="N13" s="51"/>
      <c r="O13" s="53"/>
      <c r="P13" s="46"/>
      <c r="Q13" s="42"/>
      <c r="R13" s="42"/>
      <c r="S13" t="s">
        <v>39</v>
      </c>
    </row>
    <row r="14" spans="1:19" ht="12.75" customHeight="1">
      <c r="A14" s="42"/>
      <c r="B14" s="42"/>
      <c r="C14" s="47"/>
      <c r="D14" s="53"/>
      <c r="E14" s="47"/>
      <c r="F14" s="51"/>
      <c r="G14" s="53"/>
      <c r="H14" s="51"/>
      <c r="I14" s="42"/>
      <c r="J14" s="42"/>
      <c r="K14" s="47"/>
      <c r="L14" s="53"/>
      <c r="M14" s="47"/>
      <c r="N14" s="51"/>
      <c r="O14" s="53"/>
      <c r="P14" s="51"/>
      <c r="Q14" s="42"/>
      <c r="R14" s="42"/>
      <c r="S14" t="s">
        <v>40</v>
      </c>
    </row>
    <row r="15" spans="1:19" ht="12.75" customHeight="1">
      <c r="A15" s="42"/>
      <c r="B15" s="42"/>
      <c r="C15" s="467"/>
      <c r="D15" s="468"/>
      <c r="E15" s="47"/>
      <c r="F15" s="51"/>
      <c r="G15" s="473"/>
      <c r="H15" s="478"/>
      <c r="I15" s="42"/>
      <c r="J15" s="42"/>
      <c r="K15" s="467"/>
      <c r="L15" s="468"/>
      <c r="M15" s="47"/>
      <c r="N15" s="51"/>
      <c r="O15" s="473"/>
      <c r="P15" s="478"/>
      <c r="Q15" s="42"/>
      <c r="R15" s="42"/>
      <c r="S15" t="s">
        <v>41</v>
      </c>
    </row>
    <row r="16" spans="1:19" ht="12.75" customHeight="1">
      <c r="A16" s="42"/>
      <c r="B16" s="42"/>
      <c r="C16" s="488"/>
      <c r="D16" s="466"/>
      <c r="E16" s="88"/>
      <c r="F16" s="89"/>
      <c r="G16" s="489"/>
      <c r="H16" s="490"/>
      <c r="I16" s="42"/>
      <c r="J16" s="42"/>
      <c r="K16" s="488"/>
      <c r="L16" s="466"/>
      <c r="M16" s="88"/>
      <c r="N16" s="89"/>
      <c r="O16" s="489"/>
      <c r="P16" s="490"/>
      <c r="Q16" s="42"/>
      <c r="R16" s="42"/>
      <c r="S16" t="s">
        <v>42</v>
      </c>
    </row>
    <row r="17" spans="1:19" ht="12.75" customHeight="1">
      <c r="A17" s="42"/>
      <c r="B17" s="469" t="s">
        <v>370</v>
      </c>
      <c r="C17" s="470"/>
      <c r="D17" s="469" t="s">
        <v>276</v>
      </c>
      <c r="E17" s="470"/>
      <c r="F17" s="469" t="s">
        <v>371</v>
      </c>
      <c r="G17" s="470"/>
      <c r="H17" s="469" t="s">
        <v>271</v>
      </c>
      <c r="I17" s="470"/>
      <c r="J17" s="469" t="s">
        <v>270</v>
      </c>
      <c r="K17" s="470"/>
      <c r="L17" s="469" t="s">
        <v>373</v>
      </c>
      <c r="M17" s="470"/>
      <c r="N17" s="469" t="s">
        <v>372</v>
      </c>
      <c r="O17" s="470"/>
      <c r="P17" s="469" t="s">
        <v>374</v>
      </c>
      <c r="Q17" s="470"/>
      <c r="R17" s="58"/>
      <c r="S17" t="s">
        <v>43</v>
      </c>
    </row>
    <row r="18" spans="1:19" ht="12.75" customHeight="1">
      <c r="A18" s="42"/>
      <c r="B18" s="471"/>
      <c r="C18" s="472"/>
      <c r="D18" s="471"/>
      <c r="E18" s="472"/>
      <c r="F18" s="471"/>
      <c r="G18" s="472"/>
      <c r="H18" s="471"/>
      <c r="I18" s="472"/>
      <c r="J18" s="471"/>
      <c r="K18" s="472"/>
      <c r="L18" s="471"/>
      <c r="M18" s="472"/>
      <c r="N18" s="471"/>
      <c r="O18" s="472"/>
      <c r="P18" s="471"/>
      <c r="Q18" s="472"/>
      <c r="R18" s="58"/>
      <c r="S18" t="s">
        <v>44</v>
      </c>
    </row>
    <row r="19" spans="1:19" ht="12.75" customHeight="1">
      <c r="A19" s="42"/>
      <c r="B19" s="42"/>
      <c r="C19" s="42"/>
      <c r="D19" s="485"/>
      <c r="E19" s="486"/>
      <c r="F19" s="486"/>
      <c r="G19" s="487"/>
      <c r="H19" s="42"/>
      <c r="I19" s="42"/>
      <c r="J19" s="42"/>
      <c r="K19" s="42"/>
      <c r="L19" s="485"/>
      <c r="M19" s="486"/>
      <c r="N19" s="486"/>
      <c r="O19" s="487"/>
      <c r="P19" s="42"/>
      <c r="Q19" s="42"/>
      <c r="R19" s="42"/>
      <c r="S19" t="s">
        <v>45</v>
      </c>
    </row>
    <row r="20" spans="1:21" ht="12.75" customHeight="1">
      <c r="A20" s="42"/>
      <c r="B20" s="42"/>
      <c r="C20" s="42"/>
      <c r="D20" s="55"/>
      <c r="E20" s="56"/>
      <c r="F20" s="56"/>
      <c r="G20" s="57"/>
      <c r="H20" s="42"/>
      <c r="I20" s="42"/>
      <c r="J20" s="42"/>
      <c r="K20" s="42"/>
      <c r="L20" s="55"/>
      <c r="M20" s="56"/>
      <c r="N20" s="56"/>
      <c r="O20" s="57"/>
      <c r="P20" s="42"/>
      <c r="Q20" s="42"/>
      <c r="R20" s="42"/>
      <c r="S20" t="s">
        <v>46</v>
      </c>
      <c r="U20" s="85"/>
    </row>
    <row r="21" spans="1:19" ht="12.75" customHeight="1">
      <c r="A21" s="42"/>
      <c r="B21" s="42"/>
      <c r="C21" s="42"/>
      <c r="D21" s="42"/>
      <c r="E21" s="42"/>
      <c r="F21" s="52"/>
      <c r="G21" s="52"/>
      <c r="H21" s="476"/>
      <c r="I21" s="477"/>
      <c r="J21" s="477"/>
      <c r="K21" s="477"/>
      <c r="L21" s="54"/>
      <c r="M21" s="54"/>
      <c r="N21" s="42"/>
      <c r="O21" s="42"/>
      <c r="P21" s="42"/>
      <c r="Q21" s="42"/>
      <c r="R21" s="42"/>
      <c r="S21" t="s">
        <v>47</v>
      </c>
    </row>
    <row r="22" spans="1:19" ht="12.75" customHeight="1">
      <c r="A22" s="42"/>
      <c r="B22" s="42"/>
      <c r="C22" s="42"/>
      <c r="D22" s="42"/>
      <c r="E22" s="42"/>
      <c r="F22" s="52"/>
      <c r="G22" s="55"/>
      <c r="H22" s="56"/>
      <c r="I22" s="56"/>
      <c r="J22" s="56"/>
      <c r="K22" s="56"/>
      <c r="L22" s="57"/>
      <c r="M22" s="54"/>
      <c r="N22" s="42"/>
      <c r="O22" s="42"/>
      <c r="P22" s="42"/>
      <c r="Q22" s="42"/>
      <c r="R22" s="42"/>
      <c r="S22" t="s">
        <v>48</v>
      </c>
    </row>
    <row r="23" spans="1:19" ht="12.75" customHeight="1">
      <c r="A23" s="42"/>
      <c r="B23" s="42"/>
      <c r="C23" s="42"/>
      <c r="D23" s="42"/>
      <c r="E23" s="42"/>
      <c r="F23" s="55"/>
      <c r="G23" s="56"/>
      <c r="H23" s="56"/>
      <c r="I23" s="56"/>
      <c r="J23" s="56"/>
      <c r="K23" s="56"/>
      <c r="L23" s="56"/>
      <c r="M23" s="57"/>
      <c r="N23" s="42"/>
      <c r="O23" s="42"/>
      <c r="P23" s="42"/>
      <c r="Q23" s="42"/>
      <c r="R23" s="42"/>
      <c r="S23" t="s">
        <v>49</v>
      </c>
    </row>
    <row r="24" spans="1:19" ht="12.75" customHeight="1">
      <c r="A24" s="42"/>
      <c r="B24" s="42"/>
      <c r="C24" s="42"/>
      <c r="D24" s="42"/>
      <c r="E24" s="42"/>
      <c r="F24" s="42"/>
      <c r="G24" s="42"/>
      <c r="H24" s="42"/>
      <c r="I24" s="42"/>
      <c r="J24" s="48"/>
      <c r="K24" s="42"/>
      <c r="L24" s="42"/>
      <c r="M24" s="42"/>
      <c r="N24" s="42"/>
      <c r="O24" s="42"/>
      <c r="P24" s="42"/>
      <c r="Q24" s="42"/>
      <c r="R24" s="42"/>
      <c r="S24" t="s">
        <v>50</v>
      </c>
    </row>
    <row r="25" spans="1:19" ht="12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76"/>
      <c r="L25" s="477"/>
      <c r="M25" s="477"/>
      <c r="N25" s="477"/>
      <c r="O25" s="42"/>
      <c r="P25" s="42"/>
      <c r="Q25" s="42"/>
      <c r="R25" s="42"/>
      <c r="S25" t="s">
        <v>51</v>
      </c>
    </row>
    <row r="26" spans="1:18" ht="12.75" customHeight="1" thickBot="1">
      <c r="A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0" ht="12.75" customHeight="1">
      <c r="A27" s="97"/>
      <c r="B27" s="98"/>
      <c r="C27" s="98"/>
      <c r="D27" s="98"/>
      <c r="E27" s="98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8"/>
      <c r="T27" s="98"/>
    </row>
    <row r="28" spans="1:18" ht="12.75" customHeight="1">
      <c r="A28" s="42"/>
      <c r="B28" s="482" t="s">
        <v>24</v>
      </c>
      <c r="C28" s="482"/>
      <c r="D28" s="483"/>
      <c r="E28" s="483"/>
      <c r="F28" s="42"/>
      <c r="G28" s="42"/>
      <c r="H28" s="42"/>
      <c r="I28" s="42"/>
      <c r="J28" s="42"/>
      <c r="K28" s="473"/>
      <c r="L28" s="468"/>
      <c r="M28" s="468"/>
      <c r="N28" s="468"/>
      <c r="O28" s="42"/>
      <c r="P28" s="42"/>
      <c r="Q28" s="42"/>
      <c r="R28" s="42"/>
    </row>
    <row r="29" spans="1:18" ht="12.75" customHeight="1" thickBot="1">
      <c r="A29" s="42"/>
      <c r="B29" s="482"/>
      <c r="C29" s="482"/>
      <c r="D29" s="483"/>
      <c r="E29" s="483"/>
      <c r="F29" s="42"/>
      <c r="G29" s="42"/>
      <c r="H29" s="42"/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2.75" customHeight="1">
      <c r="A30" s="42"/>
      <c r="B30" s="42"/>
      <c r="C30" s="42"/>
      <c r="D30" s="42"/>
      <c r="E30" s="42"/>
      <c r="F30" s="44"/>
      <c r="G30" s="45"/>
      <c r="H30" s="45"/>
      <c r="I30" s="45"/>
      <c r="J30" s="45"/>
      <c r="K30" s="45"/>
      <c r="L30" s="45"/>
      <c r="M30" s="46"/>
      <c r="N30" s="42"/>
      <c r="O30" s="42"/>
      <c r="P30" s="42"/>
      <c r="Q30" s="42"/>
      <c r="R30" s="42"/>
    </row>
    <row r="31" spans="1:18" ht="12.75" customHeight="1">
      <c r="A31" s="42"/>
      <c r="B31" s="42"/>
      <c r="C31" s="42"/>
      <c r="D31" s="42"/>
      <c r="E31" s="42"/>
      <c r="F31" s="47"/>
      <c r="G31" s="48"/>
      <c r="H31" s="49"/>
      <c r="I31" s="49"/>
      <c r="J31" s="49"/>
      <c r="K31" s="49"/>
      <c r="L31" s="50"/>
      <c r="M31" s="51"/>
      <c r="N31" s="42"/>
      <c r="O31" s="42"/>
      <c r="P31" s="42"/>
      <c r="Q31" s="42"/>
      <c r="R31" s="42"/>
    </row>
    <row r="32" spans="1:19" ht="12.75" customHeight="1" thickBot="1">
      <c r="A32" s="42"/>
      <c r="B32" s="42"/>
      <c r="C32" s="42"/>
      <c r="D32" s="42"/>
      <c r="E32" s="42"/>
      <c r="F32" s="47"/>
      <c r="G32" s="84"/>
      <c r="H32" s="53"/>
      <c r="I32" s="473"/>
      <c r="J32" s="468"/>
      <c r="K32" s="53"/>
      <c r="L32" s="54"/>
      <c r="M32" s="51"/>
      <c r="N32" s="42"/>
      <c r="O32" s="42"/>
      <c r="P32" s="42"/>
      <c r="Q32" s="42"/>
      <c r="R32" s="42"/>
      <c r="S32" s="42"/>
    </row>
    <row r="33" spans="1:19" ht="12.75" customHeight="1">
      <c r="A33" s="42"/>
      <c r="B33" s="42"/>
      <c r="C33" s="42"/>
      <c r="D33" s="44"/>
      <c r="E33" s="45"/>
      <c r="F33" s="45"/>
      <c r="G33" s="46"/>
      <c r="H33" s="42"/>
      <c r="I33" s="474"/>
      <c r="J33" s="475"/>
      <c r="K33" s="42"/>
      <c r="L33" s="44"/>
      <c r="M33" s="45"/>
      <c r="N33" s="45"/>
      <c r="O33" s="46"/>
      <c r="P33" s="42"/>
      <c r="Q33" s="42"/>
      <c r="R33" s="42"/>
      <c r="S33" s="42"/>
    </row>
    <row r="34" spans="1:19" ht="12.75" customHeight="1">
      <c r="A34" s="42"/>
      <c r="B34" s="42"/>
      <c r="C34" s="42"/>
      <c r="D34" s="47"/>
      <c r="E34" s="484"/>
      <c r="F34" s="468"/>
      <c r="G34" s="51"/>
      <c r="H34" s="42"/>
      <c r="I34" s="42"/>
      <c r="J34" s="42"/>
      <c r="K34" s="42"/>
      <c r="L34" s="47"/>
      <c r="M34" s="484"/>
      <c r="N34" s="468"/>
      <c r="O34" s="51"/>
      <c r="P34" s="42"/>
      <c r="Q34" s="42"/>
      <c r="R34" s="42"/>
      <c r="S34" s="42"/>
    </row>
    <row r="35" spans="1:19" ht="12.75" customHeight="1">
      <c r="A35" s="42"/>
      <c r="B35" s="42"/>
      <c r="C35" s="42"/>
      <c r="D35" s="47"/>
      <c r="G35" s="51"/>
      <c r="H35" s="53"/>
      <c r="I35" s="53"/>
      <c r="J35" s="53"/>
      <c r="K35" s="42"/>
      <c r="L35" s="47"/>
      <c r="M35" s="481"/>
      <c r="N35" s="481"/>
      <c r="O35" s="51"/>
      <c r="P35" s="53"/>
      <c r="Q35" s="42"/>
      <c r="R35" s="53"/>
      <c r="S35" s="53"/>
    </row>
    <row r="36" spans="1:19" ht="12.75" customHeight="1" thickBot="1">
      <c r="A36" s="42"/>
      <c r="B36" s="42"/>
      <c r="C36" s="42"/>
      <c r="D36" s="43"/>
      <c r="E36" s="481"/>
      <c r="F36" s="481"/>
      <c r="G36" s="81"/>
      <c r="H36" s="42"/>
      <c r="I36" s="42"/>
      <c r="J36" s="42"/>
      <c r="K36" s="42"/>
      <c r="L36" s="43"/>
      <c r="O36" s="81"/>
      <c r="P36" s="42"/>
      <c r="Q36" s="42"/>
      <c r="R36" s="42"/>
      <c r="S36" s="42"/>
    </row>
    <row r="37" spans="1:19" ht="12.75" customHeight="1">
      <c r="A37" s="42"/>
      <c r="B37" s="42"/>
      <c r="C37" s="44"/>
      <c r="D37" s="53"/>
      <c r="E37" s="47"/>
      <c r="F37" s="51"/>
      <c r="G37" s="53"/>
      <c r="H37" s="46"/>
      <c r="I37" s="42"/>
      <c r="J37" s="42"/>
      <c r="K37" s="44"/>
      <c r="L37" s="53"/>
      <c r="M37" s="47"/>
      <c r="N37" s="51"/>
      <c r="O37" s="53"/>
      <c r="P37" s="46"/>
      <c r="Q37" s="42"/>
      <c r="R37" s="42"/>
      <c r="S37" s="42"/>
    </row>
    <row r="38" spans="1:19" ht="12.75" customHeight="1">
      <c r="A38" s="42"/>
      <c r="B38" s="42"/>
      <c r="C38" s="47"/>
      <c r="D38" s="53"/>
      <c r="E38" s="47"/>
      <c r="F38" s="51"/>
      <c r="G38" s="53"/>
      <c r="H38" s="51"/>
      <c r="I38" s="42"/>
      <c r="J38" s="42"/>
      <c r="K38" s="47"/>
      <c r="L38" s="53"/>
      <c r="M38" s="47"/>
      <c r="N38" s="51"/>
      <c r="O38" s="53"/>
      <c r="P38" s="51"/>
      <c r="Q38" s="42"/>
      <c r="R38" s="42"/>
      <c r="S38" s="42"/>
    </row>
    <row r="39" spans="1:19" ht="12.75" customHeight="1">
      <c r="A39" s="42"/>
      <c r="B39" s="42"/>
      <c r="C39" s="467"/>
      <c r="D39" s="468"/>
      <c r="E39" s="47"/>
      <c r="F39" s="51"/>
      <c r="G39" s="473"/>
      <c r="H39" s="478"/>
      <c r="I39" s="42"/>
      <c r="J39" s="42"/>
      <c r="K39" s="467"/>
      <c r="L39" s="468"/>
      <c r="M39" s="47"/>
      <c r="N39" s="51"/>
      <c r="O39" s="473"/>
      <c r="P39" s="478"/>
      <c r="Q39" s="42"/>
      <c r="R39" s="42"/>
      <c r="S39" s="42"/>
    </row>
    <row r="40" spans="1:19" ht="12.75" customHeight="1">
      <c r="A40" s="42"/>
      <c r="B40" s="42"/>
      <c r="C40" s="488"/>
      <c r="D40" s="466"/>
      <c r="E40" s="88"/>
      <c r="F40" s="89"/>
      <c r="G40" s="489"/>
      <c r="H40" s="490"/>
      <c r="I40" s="42"/>
      <c r="J40" s="42"/>
      <c r="K40" s="465"/>
      <c r="L40" s="466"/>
      <c r="M40" s="88"/>
      <c r="N40" s="89"/>
      <c r="O40" s="465"/>
      <c r="P40" s="466"/>
      <c r="Q40" s="88"/>
      <c r="R40" s="42"/>
      <c r="S40" s="42"/>
    </row>
    <row r="41" spans="1:19" ht="12.75" customHeight="1">
      <c r="A41" s="42"/>
      <c r="B41" s="469" t="s">
        <v>346</v>
      </c>
      <c r="C41" s="470"/>
      <c r="D41" s="469" t="s">
        <v>278</v>
      </c>
      <c r="E41" s="470"/>
      <c r="F41" s="469" t="s">
        <v>375</v>
      </c>
      <c r="G41" s="470"/>
      <c r="H41" s="469" t="s">
        <v>274</v>
      </c>
      <c r="I41" s="470"/>
      <c r="J41" s="469" t="s">
        <v>376</v>
      </c>
      <c r="K41" s="470"/>
      <c r="L41" s="469" t="s">
        <v>266</v>
      </c>
      <c r="M41" s="470"/>
      <c r="N41" s="469" t="s">
        <v>277</v>
      </c>
      <c r="O41" s="470"/>
      <c r="P41" s="469" t="s">
        <v>377</v>
      </c>
      <c r="Q41" s="470"/>
      <c r="R41" s="58"/>
      <c r="S41" s="42"/>
    </row>
    <row r="42" spans="1:19" ht="12.75" customHeight="1">
      <c r="A42" s="42"/>
      <c r="B42" s="471"/>
      <c r="C42" s="472"/>
      <c r="D42" s="471"/>
      <c r="E42" s="472"/>
      <c r="F42" s="471"/>
      <c r="G42" s="472"/>
      <c r="H42" s="471"/>
      <c r="I42" s="472"/>
      <c r="J42" s="471"/>
      <c r="K42" s="472"/>
      <c r="L42" s="471"/>
      <c r="M42" s="472"/>
      <c r="N42" s="471"/>
      <c r="O42" s="472"/>
      <c r="P42" s="471"/>
      <c r="Q42" s="472"/>
      <c r="R42" s="58"/>
      <c r="S42" s="42"/>
    </row>
    <row r="43" spans="1:19" ht="12.75" customHeight="1">
      <c r="A43" s="42"/>
      <c r="B43" s="42"/>
      <c r="C43" s="42"/>
      <c r="D43" s="485"/>
      <c r="E43" s="486"/>
      <c r="F43" s="486"/>
      <c r="G43" s="487"/>
      <c r="H43" s="42"/>
      <c r="I43" s="42"/>
      <c r="J43" s="42"/>
      <c r="K43" s="42"/>
      <c r="L43" s="485"/>
      <c r="M43" s="486"/>
      <c r="N43" s="486"/>
      <c r="O43" s="487"/>
      <c r="P43" s="42"/>
      <c r="Q43" s="42"/>
      <c r="R43" s="42"/>
      <c r="S43" s="42"/>
    </row>
    <row r="44" spans="1:19" ht="12.75" customHeight="1">
      <c r="A44" s="42"/>
      <c r="B44" s="42"/>
      <c r="C44" s="42"/>
      <c r="D44" s="55"/>
      <c r="E44" s="56"/>
      <c r="F44" s="56"/>
      <c r="G44" s="57"/>
      <c r="H44" s="42"/>
      <c r="I44" s="42"/>
      <c r="J44" s="42"/>
      <c r="K44" s="42"/>
      <c r="L44" s="55"/>
      <c r="M44" s="56"/>
      <c r="N44" s="56"/>
      <c r="O44" s="57"/>
      <c r="P44" s="42"/>
      <c r="Q44" s="42"/>
      <c r="R44" s="42"/>
      <c r="S44" s="42"/>
    </row>
    <row r="45" spans="1:19" ht="12.75" customHeight="1">
      <c r="A45" s="42"/>
      <c r="B45" s="42"/>
      <c r="C45" s="42"/>
      <c r="D45" s="42"/>
      <c r="E45" s="42"/>
      <c r="F45" s="52"/>
      <c r="G45" s="52"/>
      <c r="H45" s="476"/>
      <c r="I45" s="477"/>
      <c r="J45" s="477"/>
      <c r="K45" s="477"/>
      <c r="L45" s="54"/>
      <c r="M45" s="54"/>
      <c r="N45" s="42"/>
      <c r="O45" s="42"/>
      <c r="P45" s="42"/>
      <c r="Q45" s="42"/>
      <c r="R45" s="42"/>
      <c r="S45" s="42"/>
    </row>
    <row r="46" spans="1:19" ht="12.75" customHeight="1">
      <c r="A46" s="42"/>
      <c r="B46" s="42"/>
      <c r="C46" s="42"/>
      <c r="D46" s="42"/>
      <c r="E46" s="42"/>
      <c r="F46" s="52"/>
      <c r="G46" s="55"/>
      <c r="H46" s="56"/>
      <c r="I46" s="56"/>
      <c r="J46" s="56"/>
      <c r="K46" s="56"/>
      <c r="L46" s="57"/>
      <c r="M46" s="54"/>
      <c r="N46" s="42"/>
      <c r="O46" s="42"/>
      <c r="P46" s="42"/>
      <c r="Q46" s="42"/>
      <c r="R46" s="42"/>
      <c r="S46" s="42"/>
    </row>
    <row r="47" spans="1:19" ht="12.75" customHeight="1">
      <c r="A47" s="42"/>
      <c r="B47" s="42"/>
      <c r="C47" s="42"/>
      <c r="D47" s="42"/>
      <c r="E47" s="42"/>
      <c r="F47" s="55"/>
      <c r="G47" s="56"/>
      <c r="H47" s="56"/>
      <c r="I47" s="56"/>
      <c r="J47" s="56"/>
      <c r="K47" s="56"/>
      <c r="L47" s="56"/>
      <c r="M47" s="57"/>
      <c r="N47" s="42"/>
      <c r="O47" s="42"/>
      <c r="P47" s="42"/>
      <c r="Q47" s="42"/>
      <c r="R47" s="42"/>
      <c r="S47" s="42"/>
    </row>
    <row r="48" spans="1:19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76"/>
      <c r="L49" s="477"/>
      <c r="M49" s="477"/>
      <c r="N49" s="477"/>
      <c r="O49" s="42"/>
      <c r="P49" s="42"/>
      <c r="Q49" s="42"/>
      <c r="R49" s="42"/>
      <c r="S49" s="42"/>
    </row>
    <row r="50" spans="1:19" ht="12.75" customHeight="1" thickBot="1">
      <c r="A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20" ht="12.75" customHeight="1">
      <c r="A51" s="97"/>
      <c r="B51" s="98"/>
      <c r="C51" s="98"/>
      <c r="D51" s="98"/>
      <c r="E51" s="98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8"/>
    </row>
    <row r="52" spans="1:19" ht="12.75" customHeight="1">
      <c r="A52" s="42"/>
      <c r="B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.75" customHeight="1">
      <c r="A53" s="42"/>
      <c r="B53" s="497" t="s">
        <v>129</v>
      </c>
      <c r="C53" s="497"/>
      <c r="D53" s="498"/>
      <c r="E53" s="498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.75" customHeight="1">
      <c r="A54" s="42"/>
      <c r="B54" s="497"/>
      <c r="C54" s="497"/>
      <c r="D54" s="498"/>
      <c r="E54" s="498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5:16" ht="12.75" customHeight="1"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9" ht="15.75" customHeight="1">
      <c r="A56" s="166" t="s">
        <v>8</v>
      </c>
      <c r="B56" s="166"/>
      <c r="C56" s="166"/>
      <c r="D56" s="167"/>
      <c r="E56" s="276" t="s">
        <v>82</v>
      </c>
      <c r="F56" s="277"/>
      <c r="G56" s="278"/>
      <c r="H56" s="276" t="s">
        <v>84</v>
      </c>
      <c r="I56" s="277"/>
      <c r="J56" s="278"/>
      <c r="K56" s="276" t="s">
        <v>83</v>
      </c>
      <c r="L56" s="277"/>
      <c r="M56" s="278"/>
      <c r="N56" s="276" t="s">
        <v>239</v>
      </c>
      <c r="O56" s="277"/>
      <c r="P56" s="278"/>
      <c r="Q56" s="454" t="s">
        <v>241</v>
      </c>
      <c r="R56" s="456"/>
      <c r="S56" s="455"/>
      <c r="T56" s="454" t="s">
        <v>9</v>
      </c>
      <c r="U56" s="455"/>
      <c r="V56" s="279" t="s">
        <v>10</v>
      </c>
      <c r="W56" s="281"/>
      <c r="X56" s="279" t="s">
        <v>11</v>
      </c>
      <c r="Y56" s="281"/>
      <c r="Z56" s="279" t="s">
        <v>12</v>
      </c>
      <c r="AA56" s="281"/>
      <c r="AB56" s="279" t="s">
        <v>13</v>
      </c>
      <c r="AC56" s="281"/>
    </row>
    <row r="57" spans="1:29" ht="15.75" customHeight="1">
      <c r="A57" s="381">
        <v>1</v>
      </c>
      <c r="B57" s="491" t="s">
        <v>378</v>
      </c>
      <c r="C57" s="492"/>
      <c r="D57" s="493"/>
      <c r="E57" s="168">
        <f>IF(OR(E58="",G58=""),"",IF(E58=G58,"△",IF(E58&gt;G58,"○","●")))</f>
      </c>
      <c r="F57" s="169"/>
      <c r="G57" s="170"/>
      <c r="H57" s="171">
        <f>IF(OR(H58="",J58=""),"",IF(H58=J58,"△",IF(H58&gt;J58,"○","●")))</f>
      </c>
      <c r="I57" s="172"/>
      <c r="J57" s="173"/>
      <c r="K57" s="171">
        <f>IF(OR(K58="",M58=""),"",IF(K58=M58,"△",IF(K58&gt;M58,"○","●")))</f>
      </c>
      <c r="L57" s="172"/>
      <c r="M57" s="173"/>
      <c r="N57" s="171">
        <f>IF(OR(N58="",P58=""),"",IF(N58=P58,"△",IF(N58&gt;P58,"○","●")))</f>
      </c>
      <c r="O57" s="172"/>
      <c r="P57" s="173"/>
      <c r="Q57" s="187"/>
      <c r="R57" s="189"/>
      <c r="S57" s="188"/>
      <c r="T57" s="174"/>
      <c r="U57" s="175"/>
      <c r="V57" s="174"/>
      <c r="W57" s="176"/>
      <c r="X57" s="174"/>
      <c r="Y57" s="176"/>
      <c r="Z57" s="174"/>
      <c r="AA57" s="176"/>
      <c r="AB57" s="174"/>
      <c r="AC57" s="176"/>
    </row>
    <row r="58" spans="1:29" ht="15.75" customHeight="1">
      <c r="A58" s="382"/>
      <c r="B58" s="494"/>
      <c r="C58" s="495"/>
      <c r="D58" s="496"/>
      <c r="E58" s="99"/>
      <c r="F58" s="100"/>
      <c r="G58" s="101"/>
      <c r="H58" s="32"/>
      <c r="I58" s="33" t="s">
        <v>14</v>
      </c>
      <c r="J58" s="34"/>
      <c r="K58" s="32"/>
      <c r="L58" s="33" t="s">
        <v>14</v>
      </c>
      <c r="M58" s="34"/>
      <c r="N58" s="32"/>
      <c r="O58" s="33" t="s">
        <v>14</v>
      </c>
      <c r="P58" s="34"/>
      <c r="Q58" s="184"/>
      <c r="R58" s="185"/>
      <c r="S58" s="186"/>
      <c r="T58" s="177"/>
      <c r="U58" s="178"/>
      <c r="V58" s="179"/>
      <c r="W58" s="180"/>
      <c r="X58" s="179"/>
      <c r="Y58" s="180"/>
      <c r="Z58" s="179"/>
      <c r="AA58" s="180"/>
      <c r="AB58" s="179"/>
      <c r="AC58" s="180"/>
    </row>
    <row r="59" spans="1:29" ht="15.75" customHeight="1">
      <c r="A59" s="381">
        <v>2</v>
      </c>
      <c r="B59" s="459" t="s">
        <v>268</v>
      </c>
      <c r="C59" s="460"/>
      <c r="D59" s="461"/>
      <c r="E59" s="171">
        <f>IF(OR(E60="",G60=""),"",IF(E60=G60,"△",IF(E60&gt;G60,"○","●")))</f>
      </c>
      <c r="F59" s="172"/>
      <c r="G59" s="173"/>
      <c r="H59" s="168">
        <f>IF(OR(H60="",J60=""),"",IF(H60=J60,"△",IF(H60&gt;J60,"○","●")))</f>
      </c>
      <c r="I59" s="169"/>
      <c r="J59" s="170"/>
      <c r="K59" s="171">
        <f>IF(OR(K60="",M60=""),"",IF(K60=M60,"△",IF(K60&gt;M60,"○","●")))</f>
      </c>
      <c r="L59" s="172"/>
      <c r="M59" s="173"/>
      <c r="N59" s="171">
        <f>IF(OR(N60="",P60=""),"",IF(N60=P60,"△",IF(N60&gt;P60,"○","●")))</f>
      </c>
      <c r="O59" s="172"/>
      <c r="P59" s="173"/>
      <c r="Q59" s="187"/>
      <c r="R59" s="189"/>
      <c r="S59" s="188"/>
      <c r="T59" s="174"/>
      <c r="U59" s="175"/>
      <c r="V59" s="174"/>
      <c r="W59" s="176"/>
      <c r="X59" s="174"/>
      <c r="Y59" s="176"/>
      <c r="Z59" s="174"/>
      <c r="AA59" s="176"/>
      <c r="AB59" s="174"/>
      <c r="AC59" s="176"/>
    </row>
    <row r="60" spans="1:29" ht="15.75" customHeight="1">
      <c r="A60" s="382"/>
      <c r="B60" s="462"/>
      <c r="C60" s="463"/>
      <c r="D60" s="464"/>
      <c r="E60" s="32"/>
      <c r="F60" s="33" t="s">
        <v>14</v>
      </c>
      <c r="G60" s="34"/>
      <c r="H60" s="99"/>
      <c r="I60" s="100"/>
      <c r="J60" s="101"/>
      <c r="K60" s="32"/>
      <c r="L60" s="33" t="s">
        <v>14</v>
      </c>
      <c r="M60" s="34"/>
      <c r="N60" s="32"/>
      <c r="O60" s="33" t="s">
        <v>14</v>
      </c>
      <c r="P60" s="34"/>
      <c r="Q60" s="184"/>
      <c r="R60" s="185"/>
      <c r="S60" s="186"/>
      <c r="T60" s="177"/>
      <c r="U60" s="178"/>
      <c r="V60" s="179"/>
      <c r="W60" s="180"/>
      <c r="X60" s="179"/>
      <c r="Y60" s="180"/>
      <c r="Z60" s="179"/>
      <c r="AA60" s="180"/>
      <c r="AB60" s="179"/>
      <c r="AC60" s="180"/>
    </row>
    <row r="61" spans="1:29" ht="15.75" customHeight="1">
      <c r="A61" s="381">
        <v>3</v>
      </c>
      <c r="B61" s="459" t="s">
        <v>273</v>
      </c>
      <c r="C61" s="460"/>
      <c r="D61" s="461"/>
      <c r="E61" s="171">
        <f>IF(OR(E62="",G62=""),"",IF(E62=G62,"△",IF(E62&gt;G62,"○","●")))</f>
      </c>
      <c r="F61" s="172"/>
      <c r="G61" s="173"/>
      <c r="H61" s="171">
        <f>IF(OR(H62="",J62=""),"",IF(H62=J62,"△",IF(H62&gt;J62,"○","●")))</f>
      </c>
      <c r="I61" s="172"/>
      <c r="J61" s="173"/>
      <c r="K61" s="168">
        <f>IF(OR(K62="",M62=""),"",IF(K62=M62,"△",IF(K62&gt;M62,"○","●")))</f>
      </c>
      <c r="L61" s="169"/>
      <c r="M61" s="170"/>
      <c r="N61" s="171">
        <f>IF(OR(N62="",P62=""),"",IF(N62=P62,"△",IF(N62&gt;P62,"○","●")))</f>
      </c>
      <c r="O61" s="172"/>
      <c r="P61" s="173"/>
      <c r="Q61" s="181"/>
      <c r="R61" s="182"/>
      <c r="S61" s="183"/>
      <c r="T61" s="174"/>
      <c r="U61" s="175"/>
      <c r="V61" s="174"/>
      <c r="W61" s="176"/>
      <c r="X61" s="174"/>
      <c r="Y61" s="176"/>
      <c r="Z61" s="174"/>
      <c r="AA61" s="176"/>
      <c r="AB61" s="174"/>
      <c r="AC61" s="176"/>
    </row>
    <row r="62" spans="1:29" ht="15.75" customHeight="1">
      <c r="A62" s="382"/>
      <c r="B62" s="462"/>
      <c r="C62" s="463"/>
      <c r="D62" s="464"/>
      <c r="E62" s="32"/>
      <c r="F62" s="33" t="s">
        <v>14</v>
      </c>
      <c r="G62" s="34"/>
      <c r="H62" s="32"/>
      <c r="I62" s="33" t="s">
        <v>14</v>
      </c>
      <c r="J62" s="34"/>
      <c r="K62" s="99"/>
      <c r="L62" s="100"/>
      <c r="M62" s="101"/>
      <c r="N62" s="32"/>
      <c r="O62" s="33" t="s">
        <v>14</v>
      </c>
      <c r="P62" s="34"/>
      <c r="Q62" s="184"/>
      <c r="R62" s="185"/>
      <c r="S62" s="186"/>
      <c r="T62" s="177"/>
      <c r="U62" s="178"/>
      <c r="V62" s="179"/>
      <c r="W62" s="180"/>
      <c r="X62" s="179"/>
      <c r="Y62" s="180"/>
      <c r="Z62" s="179"/>
      <c r="AA62" s="180"/>
      <c r="AB62" s="179"/>
      <c r="AC62" s="180"/>
    </row>
    <row r="63" spans="1:29" ht="13.5">
      <c r="A63" s="381">
        <v>4</v>
      </c>
      <c r="B63" s="459" t="s">
        <v>239</v>
      </c>
      <c r="C63" s="460"/>
      <c r="D63" s="461"/>
      <c r="E63" s="171">
        <f>IF(OR(E64="",G64=""),"",IF(E64=G64,"△",IF(E64&gt;G64,"○","●")))</f>
      </c>
      <c r="F63" s="172"/>
      <c r="G63" s="173"/>
      <c r="H63" s="171">
        <f>IF(OR(H64="",J64=""),"",IF(H64=J64,"△",IF(H64&gt;J64,"○","●")))</f>
      </c>
      <c r="I63" s="172"/>
      <c r="J63" s="173"/>
      <c r="K63" s="171">
        <f>IF(OR(K64="",M64=""),"",IF(K64=M64,"△",IF(K64&gt;M64,"○","●")))</f>
      </c>
      <c r="L63" s="172"/>
      <c r="M63" s="173"/>
      <c r="N63" s="168">
        <f>IF(OR(N64="",P64=""),"",IF(N64=P64,"△",IF(N64&gt;P64,"○","●")))</f>
      </c>
      <c r="O63" s="169"/>
      <c r="P63" s="170"/>
      <c r="Q63" s="181"/>
      <c r="R63" s="182"/>
      <c r="S63" s="183"/>
      <c r="T63" s="174"/>
      <c r="U63" s="175"/>
      <c r="V63" s="174"/>
      <c r="W63" s="176"/>
      <c r="X63" s="174"/>
      <c r="Y63" s="176"/>
      <c r="Z63" s="174"/>
      <c r="AA63" s="176"/>
      <c r="AB63" s="174"/>
      <c r="AC63" s="176"/>
    </row>
    <row r="64" spans="1:29" ht="15.75" customHeight="1">
      <c r="A64" s="382"/>
      <c r="B64" s="462"/>
      <c r="C64" s="463"/>
      <c r="D64" s="464"/>
      <c r="E64" s="32"/>
      <c r="F64" s="33" t="s">
        <v>14</v>
      </c>
      <c r="G64" s="34"/>
      <c r="H64" s="32"/>
      <c r="I64" s="33" t="s">
        <v>14</v>
      </c>
      <c r="J64" s="34"/>
      <c r="K64" s="32"/>
      <c r="L64" s="33" t="s">
        <v>14</v>
      </c>
      <c r="M64" s="34"/>
      <c r="N64" s="99"/>
      <c r="O64" s="100"/>
      <c r="P64" s="101"/>
      <c r="Q64" s="184"/>
      <c r="R64" s="185"/>
      <c r="S64" s="186"/>
      <c r="T64" s="177"/>
      <c r="U64" s="178"/>
      <c r="V64" s="179"/>
      <c r="W64" s="180"/>
      <c r="X64" s="179"/>
      <c r="Y64" s="180"/>
      <c r="Z64" s="179"/>
      <c r="AA64" s="180"/>
      <c r="AB64" s="179"/>
      <c r="AC64" s="180"/>
    </row>
    <row r="65" spans="1:29" ht="15.75" customHeight="1">
      <c r="A65" s="381">
        <v>5</v>
      </c>
      <c r="B65" s="459" t="s">
        <v>240</v>
      </c>
      <c r="C65" s="460"/>
      <c r="D65" s="461"/>
      <c r="E65" s="171">
        <f>IF(OR(E66="",G66=""),"",IF(E66=G66,"△",IF(E66&gt;G66,"○","●")))</f>
      </c>
      <c r="F65" s="172"/>
      <c r="G65" s="173"/>
      <c r="H65" s="171">
        <f>IF(OR(H66="",J66=""),"",IF(H66=J66,"△",IF(H66&gt;J66,"○","●")))</f>
      </c>
      <c r="I65" s="172"/>
      <c r="J65" s="173"/>
      <c r="K65" s="171">
        <f>IF(OR(K66="",M66=""),"",IF(K66=M66,"△",IF(K66&gt;M66,"○","●")))</f>
      </c>
      <c r="L65" s="172"/>
      <c r="M65" s="173"/>
      <c r="N65" s="171">
        <f>IF(OR(N66="",P66=""),"",IF(N66=P66,"△",IF(N66&gt;P66,"○","●")))</f>
      </c>
      <c r="O65" s="172"/>
      <c r="P65" s="173"/>
      <c r="Q65" s="257"/>
      <c r="R65" s="457"/>
      <c r="S65" s="258"/>
      <c r="T65" s="174"/>
      <c r="U65" s="175"/>
      <c r="V65" s="174"/>
      <c r="W65" s="176"/>
      <c r="X65" s="174"/>
      <c r="Y65" s="176"/>
      <c r="Z65" s="174"/>
      <c r="AA65" s="176"/>
      <c r="AB65" s="174"/>
      <c r="AC65" s="176"/>
    </row>
    <row r="66" spans="1:29" ht="15.75" customHeight="1">
      <c r="A66" s="382"/>
      <c r="B66" s="462"/>
      <c r="C66" s="463"/>
      <c r="D66" s="464"/>
      <c r="E66" s="32"/>
      <c r="F66" s="33" t="s">
        <v>14</v>
      </c>
      <c r="G66" s="34"/>
      <c r="H66" s="32"/>
      <c r="I66" s="33" t="s">
        <v>14</v>
      </c>
      <c r="J66" s="34"/>
      <c r="K66" s="32"/>
      <c r="L66" s="33" t="s">
        <v>14</v>
      </c>
      <c r="M66" s="34"/>
      <c r="N66" s="32"/>
      <c r="O66" s="33" t="s">
        <v>14</v>
      </c>
      <c r="P66" s="34"/>
      <c r="Q66" s="259"/>
      <c r="R66" s="458"/>
      <c r="S66" s="260"/>
      <c r="T66" s="177"/>
      <c r="U66" s="178"/>
      <c r="V66" s="179"/>
      <c r="W66" s="180"/>
      <c r="X66" s="179"/>
      <c r="Y66" s="180"/>
      <c r="Z66" s="179"/>
      <c r="AA66" s="180"/>
      <c r="AB66" s="179"/>
      <c r="AC66" s="180"/>
    </row>
    <row r="67" ht="12.75" customHeight="1">
      <c r="A67" s="9"/>
    </row>
    <row r="72" spans="5:16" ht="12.75" customHeight="1"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</sheetData>
  <sheetProtection/>
  <mergeCells count="79">
    <mergeCell ref="D43:G43"/>
    <mergeCell ref="B61:D62"/>
    <mergeCell ref="A57:A58"/>
    <mergeCell ref="A59:A60"/>
    <mergeCell ref="M35:N35"/>
    <mergeCell ref="E56:G56"/>
    <mergeCell ref="H56:J56"/>
    <mergeCell ref="B57:D58"/>
    <mergeCell ref="K49:N49"/>
    <mergeCell ref="B53:E54"/>
    <mergeCell ref="L43:O43"/>
    <mergeCell ref="H45:K45"/>
    <mergeCell ref="K40:L40"/>
    <mergeCell ref="N17:O18"/>
    <mergeCell ref="O16:P16"/>
    <mergeCell ref="O39:P39"/>
    <mergeCell ref="L17:M18"/>
    <mergeCell ref="H21:K21"/>
    <mergeCell ref="K16:L16"/>
    <mergeCell ref="G40:H40"/>
    <mergeCell ref="B41:C42"/>
    <mergeCell ref="D41:E42"/>
    <mergeCell ref="F41:G42"/>
    <mergeCell ref="H41:I42"/>
    <mergeCell ref="E10:F10"/>
    <mergeCell ref="M10:N10"/>
    <mergeCell ref="E36:F36"/>
    <mergeCell ref="C40:D40"/>
    <mergeCell ref="C16:D16"/>
    <mergeCell ref="G16:H16"/>
    <mergeCell ref="B17:C18"/>
    <mergeCell ref="D19:G19"/>
    <mergeCell ref="L19:O19"/>
    <mergeCell ref="D17:E18"/>
    <mergeCell ref="F17:G18"/>
    <mergeCell ref="H17:I18"/>
    <mergeCell ref="J17:K18"/>
    <mergeCell ref="B28:E29"/>
    <mergeCell ref="K28:N28"/>
    <mergeCell ref="E34:F34"/>
    <mergeCell ref="M34:N34"/>
    <mergeCell ref="C39:D39"/>
    <mergeCell ref="G39:H39"/>
    <mergeCell ref="K39:L39"/>
    <mergeCell ref="O15:P15"/>
    <mergeCell ref="B2:E3"/>
    <mergeCell ref="I2:J2"/>
    <mergeCell ref="I3:J3"/>
    <mergeCell ref="I8:J8"/>
    <mergeCell ref="I9:J9"/>
    <mergeCell ref="C15:D15"/>
    <mergeCell ref="G15:H15"/>
    <mergeCell ref="E11:F11"/>
    <mergeCell ref="M11:N11"/>
    <mergeCell ref="O40:P40"/>
    <mergeCell ref="K15:L15"/>
    <mergeCell ref="P17:Q18"/>
    <mergeCell ref="J41:K42"/>
    <mergeCell ref="L41:M42"/>
    <mergeCell ref="N41:O42"/>
    <mergeCell ref="I32:J32"/>
    <mergeCell ref="I33:J33"/>
    <mergeCell ref="P41:Q42"/>
    <mergeCell ref="K25:N25"/>
    <mergeCell ref="Q65:S66"/>
    <mergeCell ref="B65:D66"/>
    <mergeCell ref="A65:A66"/>
    <mergeCell ref="A61:A62"/>
    <mergeCell ref="K56:M56"/>
    <mergeCell ref="N56:P56"/>
    <mergeCell ref="B59:D60"/>
    <mergeCell ref="A63:A64"/>
    <mergeCell ref="B63:D64"/>
    <mergeCell ref="AB56:AC56"/>
    <mergeCell ref="T56:U56"/>
    <mergeCell ref="V56:W56"/>
    <mergeCell ref="X56:Y56"/>
    <mergeCell ref="Z56:AA56"/>
    <mergeCell ref="Q56:S56"/>
  </mergeCells>
  <printOptions/>
  <pageMargins left="0.7" right="0.7" top="0.16" bottom="0.18" header="0.16" footer="0.1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3">
      <selection activeCell="D16" sqref="D16:E19"/>
    </sheetView>
  </sheetViews>
  <sheetFormatPr defaultColWidth="9.00390625" defaultRowHeight="13.5"/>
  <cols>
    <col min="1" max="1" width="4.875" style="0" customWidth="1"/>
    <col min="2" max="2" width="4.375" style="2" customWidth="1"/>
    <col min="3" max="3" width="12.25390625" style="2" customWidth="1"/>
    <col min="4" max="4" width="3.25390625" style="2" customWidth="1"/>
    <col min="5" max="5" width="2.00390625" style="2" customWidth="1"/>
    <col min="6" max="7" width="3.25390625" style="2" customWidth="1"/>
    <col min="8" max="8" width="2.00390625" style="2" customWidth="1"/>
    <col min="9" max="10" width="3.25390625" style="2" customWidth="1"/>
    <col min="11" max="11" width="2.00390625" style="2" customWidth="1"/>
    <col min="12" max="13" width="3.25390625" style="2" customWidth="1"/>
    <col min="14" max="14" width="2.00390625" style="2" customWidth="1"/>
    <col min="15" max="16" width="3.25390625" style="2" customWidth="1"/>
    <col min="17" max="17" width="2.00390625" style="2" customWidth="1"/>
    <col min="18" max="19" width="3.25390625" style="2" customWidth="1"/>
    <col min="20" max="20" width="2.00390625" style="2" customWidth="1"/>
    <col min="21" max="21" width="3.25390625" style="2" customWidth="1"/>
    <col min="22" max="22" width="2.00390625" style="2" customWidth="1"/>
    <col min="23" max="23" width="3.25390625" style="2" customWidth="1"/>
    <col min="24" max="24" width="2.00390625" style="2" customWidth="1"/>
    <col min="25" max="25" width="3.25390625" style="2" customWidth="1"/>
    <col min="26" max="26" width="2.00390625" style="2" customWidth="1"/>
    <col min="27" max="27" width="3.25390625" style="2" customWidth="1"/>
    <col min="28" max="28" width="2.00390625" style="4" customWidth="1"/>
    <col min="29" max="29" width="3.25390625" style="2" customWidth="1"/>
    <col min="30" max="30" width="2.00390625" style="2" customWidth="1"/>
    <col min="31" max="31" width="3.25390625" style="2" customWidth="1"/>
    <col min="32" max="32" width="14.375" style="0" customWidth="1"/>
  </cols>
  <sheetData>
    <row r="1" spans="1:32" s="2" customFormat="1" ht="24" customHeight="1">
      <c r="A1" s="342" t="s">
        <v>128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1"/>
    </row>
    <row r="2" spans="1:32" s="2" customFormat="1" ht="21" customHeight="1">
      <c r="A2" s="343" t="s">
        <v>77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"/>
    </row>
    <row r="3" spans="1:32" ht="21.75" customHeight="1">
      <c r="A3" s="25"/>
      <c r="B3" s="25" t="s">
        <v>76</v>
      </c>
      <c r="C3" s="25" t="s">
        <v>2</v>
      </c>
      <c r="D3" s="442" t="s">
        <v>3</v>
      </c>
      <c r="E3" s="443"/>
      <c r="F3" s="279" t="s">
        <v>4</v>
      </c>
      <c r="G3" s="280"/>
      <c r="H3" s="280"/>
      <c r="I3" s="280"/>
      <c r="J3" s="280"/>
      <c r="K3" s="280"/>
      <c r="L3" s="280"/>
      <c r="M3" s="280"/>
      <c r="N3" s="280"/>
      <c r="O3" s="280"/>
      <c r="P3" s="281"/>
      <c r="Q3" s="351" t="s">
        <v>5</v>
      </c>
      <c r="R3" s="351"/>
      <c r="S3" s="351"/>
      <c r="T3" s="351"/>
      <c r="U3" s="351"/>
      <c r="V3" s="351"/>
      <c r="W3" s="351"/>
      <c r="X3" s="351"/>
      <c r="Y3" s="351" t="s">
        <v>6</v>
      </c>
      <c r="Z3" s="351"/>
      <c r="AA3" s="351"/>
      <c r="AB3" s="351"/>
      <c r="AC3" s="351"/>
      <c r="AD3" s="351"/>
      <c r="AE3" s="351"/>
      <c r="AF3" s="25" t="s">
        <v>74</v>
      </c>
    </row>
    <row r="4" spans="1:32" ht="27.75" customHeight="1">
      <c r="A4" s="25">
        <v>1</v>
      </c>
      <c r="B4" s="114" t="s">
        <v>101</v>
      </c>
      <c r="C4" s="96" t="s">
        <v>131</v>
      </c>
      <c r="D4" s="442" t="s">
        <v>133</v>
      </c>
      <c r="E4" s="571"/>
      <c r="F4" s="395" t="s">
        <v>279</v>
      </c>
      <c r="G4" s="396"/>
      <c r="H4" s="396"/>
      <c r="I4" s="396"/>
      <c r="J4" s="64"/>
      <c r="K4" s="65" t="s">
        <v>64</v>
      </c>
      <c r="L4" s="66"/>
      <c r="M4" s="273" t="s">
        <v>276</v>
      </c>
      <c r="N4" s="274"/>
      <c r="O4" s="274"/>
      <c r="P4" s="275"/>
      <c r="Q4" s="417" t="str">
        <f>F5</f>
        <v>FCみやぎ</v>
      </c>
      <c r="R4" s="418"/>
      <c r="S4" s="418"/>
      <c r="T4" s="419"/>
      <c r="U4" s="420" t="str">
        <f>M5</f>
        <v>仙台FC</v>
      </c>
      <c r="V4" s="418"/>
      <c r="W4" s="418"/>
      <c r="X4" s="421"/>
      <c r="Y4" s="351" t="s">
        <v>132</v>
      </c>
      <c r="Z4" s="351"/>
      <c r="AA4" s="351"/>
      <c r="AB4" s="351"/>
      <c r="AC4" s="351"/>
      <c r="AD4" s="351"/>
      <c r="AE4" s="351"/>
      <c r="AF4" s="25" t="s">
        <v>73</v>
      </c>
    </row>
    <row r="5" spans="1:32" ht="27.75" customHeight="1">
      <c r="A5" s="25">
        <v>2</v>
      </c>
      <c r="B5" s="114" t="s">
        <v>102</v>
      </c>
      <c r="C5" s="96" t="s">
        <v>131</v>
      </c>
      <c r="D5" s="442">
        <v>0.46527777777777773</v>
      </c>
      <c r="E5" s="443"/>
      <c r="F5" s="395" t="s">
        <v>264</v>
      </c>
      <c r="G5" s="396"/>
      <c r="H5" s="396"/>
      <c r="I5" s="396"/>
      <c r="J5" s="64"/>
      <c r="K5" s="65" t="s">
        <v>64</v>
      </c>
      <c r="L5" s="66"/>
      <c r="M5" s="273" t="s">
        <v>271</v>
      </c>
      <c r="N5" s="274"/>
      <c r="O5" s="274"/>
      <c r="P5" s="275"/>
      <c r="Q5" s="417" t="str">
        <f>F4</f>
        <v>FCフレスカ</v>
      </c>
      <c r="R5" s="418"/>
      <c r="S5" s="418"/>
      <c r="T5" s="419"/>
      <c r="U5" s="420" t="str">
        <f>M4</f>
        <v>七ヶ浜SC</v>
      </c>
      <c r="V5" s="418"/>
      <c r="W5" s="418"/>
      <c r="X5" s="421"/>
      <c r="Y5" s="351" t="s">
        <v>132</v>
      </c>
      <c r="Z5" s="351"/>
      <c r="AA5" s="351"/>
      <c r="AB5" s="351"/>
      <c r="AC5" s="351"/>
      <c r="AD5" s="351"/>
      <c r="AE5" s="351"/>
      <c r="AF5" s="25" t="s">
        <v>73</v>
      </c>
    </row>
    <row r="6" spans="1:32" ht="27.75" customHeight="1">
      <c r="A6" s="25">
        <v>3</v>
      </c>
      <c r="B6" s="114" t="s">
        <v>103</v>
      </c>
      <c r="C6" s="96" t="s">
        <v>131</v>
      </c>
      <c r="D6" s="442">
        <v>0.5347222222222222</v>
      </c>
      <c r="E6" s="443"/>
      <c r="F6" s="395" t="s">
        <v>270</v>
      </c>
      <c r="G6" s="396"/>
      <c r="H6" s="396"/>
      <c r="I6" s="396"/>
      <c r="J6" s="64"/>
      <c r="K6" s="65" t="s">
        <v>64</v>
      </c>
      <c r="L6" s="66"/>
      <c r="M6" s="273" t="s">
        <v>265</v>
      </c>
      <c r="N6" s="274"/>
      <c r="O6" s="274"/>
      <c r="P6" s="275"/>
      <c r="Q6" s="417" t="str">
        <f>F7</f>
        <v>ベガルタ仙台</v>
      </c>
      <c r="R6" s="418"/>
      <c r="S6" s="418"/>
      <c r="T6" s="419"/>
      <c r="U6" s="420" t="str">
        <f>M7</f>
        <v>A.C　AZZURRI</v>
      </c>
      <c r="V6" s="418"/>
      <c r="W6" s="418"/>
      <c r="X6" s="421"/>
      <c r="Y6" s="351" t="s">
        <v>132</v>
      </c>
      <c r="Z6" s="351"/>
      <c r="AA6" s="351"/>
      <c r="AB6" s="351"/>
      <c r="AC6" s="351"/>
      <c r="AD6" s="351"/>
      <c r="AE6" s="351"/>
      <c r="AF6" s="25" t="s">
        <v>73</v>
      </c>
    </row>
    <row r="7" spans="1:32" ht="27.75" customHeight="1" thickBot="1">
      <c r="A7" s="7">
        <v>4</v>
      </c>
      <c r="B7" s="115" t="s">
        <v>87</v>
      </c>
      <c r="C7" s="91" t="s">
        <v>131</v>
      </c>
      <c r="D7" s="345">
        <v>0.6041666666666666</v>
      </c>
      <c r="E7" s="346"/>
      <c r="F7" s="518" t="s">
        <v>275</v>
      </c>
      <c r="G7" s="519"/>
      <c r="H7" s="519"/>
      <c r="I7" s="519"/>
      <c r="J7" s="77"/>
      <c r="K7" s="78" t="s">
        <v>64</v>
      </c>
      <c r="L7" s="79"/>
      <c r="M7" s="522" t="s">
        <v>379</v>
      </c>
      <c r="N7" s="523"/>
      <c r="O7" s="523"/>
      <c r="P7" s="524"/>
      <c r="Q7" s="257" t="str">
        <f>F6</f>
        <v>塩釜FC</v>
      </c>
      <c r="R7" s="457"/>
      <c r="S7" s="457"/>
      <c r="T7" s="525"/>
      <c r="U7" s="503" t="str">
        <f>M6</f>
        <v>エボルティーボ</v>
      </c>
      <c r="V7" s="457"/>
      <c r="W7" s="457"/>
      <c r="X7" s="258"/>
      <c r="Y7" s="350" t="s">
        <v>132</v>
      </c>
      <c r="Z7" s="350"/>
      <c r="AA7" s="350"/>
      <c r="AB7" s="350"/>
      <c r="AC7" s="350"/>
      <c r="AD7" s="350"/>
      <c r="AE7" s="350"/>
      <c r="AF7" s="7" t="s">
        <v>73</v>
      </c>
    </row>
    <row r="8" spans="1:32" ht="27.75" customHeight="1" thickTop="1">
      <c r="A8" s="107">
        <v>5</v>
      </c>
      <c r="B8" s="116" t="s">
        <v>137</v>
      </c>
      <c r="C8" s="108" t="s">
        <v>134</v>
      </c>
      <c r="D8" s="550">
        <v>0.3958333333333333</v>
      </c>
      <c r="E8" s="551"/>
      <c r="F8" s="511" t="s">
        <v>141</v>
      </c>
      <c r="G8" s="512"/>
      <c r="H8" s="512"/>
      <c r="I8" s="512"/>
      <c r="J8" s="109"/>
      <c r="K8" s="110" t="s">
        <v>25</v>
      </c>
      <c r="L8" s="111"/>
      <c r="M8" s="513" t="s">
        <v>145</v>
      </c>
      <c r="N8" s="514"/>
      <c r="O8" s="514"/>
      <c r="P8" s="515"/>
      <c r="Q8" s="516" t="str">
        <f>F9</f>
        <v>【３】の敗者</v>
      </c>
      <c r="R8" s="506"/>
      <c r="S8" s="506"/>
      <c r="T8" s="517"/>
      <c r="U8" s="505" t="str">
        <f>M9</f>
        <v>【４】の敗者</v>
      </c>
      <c r="V8" s="506"/>
      <c r="W8" s="506"/>
      <c r="X8" s="507"/>
      <c r="Y8" s="570" t="s">
        <v>132</v>
      </c>
      <c r="Z8" s="570"/>
      <c r="AA8" s="570"/>
      <c r="AB8" s="570"/>
      <c r="AC8" s="570"/>
      <c r="AD8" s="570"/>
      <c r="AE8" s="570"/>
      <c r="AF8" s="107" t="s">
        <v>73</v>
      </c>
    </row>
    <row r="9" spans="1:32" ht="27.75" customHeight="1">
      <c r="A9" s="25">
        <v>6</v>
      </c>
      <c r="B9" s="114" t="s">
        <v>90</v>
      </c>
      <c r="C9" s="96" t="s">
        <v>134</v>
      </c>
      <c r="D9" s="442">
        <v>0.46527777777777773</v>
      </c>
      <c r="E9" s="443"/>
      <c r="F9" s="395" t="s">
        <v>142</v>
      </c>
      <c r="G9" s="396"/>
      <c r="H9" s="396"/>
      <c r="I9" s="396"/>
      <c r="J9" s="64"/>
      <c r="K9" s="65" t="s">
        <v>25</v>
      </c>
      <c r="L9" s="66"/>
      <c r="M9" s="273" t="s">
        <v>146</v>
      </c>
      <c r="N9" s="274"/>
      <c r="O9" s="274"/>
      <c r="P9" s="275"/>
      <c r="Q9" s="417" t="str">
        <f>F8</f>
        <v>【１】の敗者</v>
      </c>
      <c r="R9" s="418"/>
      <c r="S9" s="418"/>
      <c r="T9" s="419"/>
      <c r="U9" s="420" t="str">
        <f>M8</f>
        <v>【２】の敗者</v>
      </c>
      <c r="V9" s="418"/>
      <c r="W9" s="418"/>
      <c r="X9" s="421"/>
      <c r="Y9" s="351" t="s">
        <v>132</v>
      </c>
      <c r="Z9" s="351"/>
      <c r="AA9" s="351"/>
      <c r="AB9" s="351"/>
      <c r="AC9" s="351"/>
      <c r="AD9" s="351"/>
      <c r="AE9" s="351"/>
      <c r="AF9" s="25" t="s">
        <v>73</v>
      </c>
    </row>
    <row r="10" spans="1:32" ht="27.75" customHeight="1">
      <c r="A10" s="25">
        <v>7</v>
      </c>
      <c r="B10" s="114" t="s">
        <v>88</v>
      </c>
      <c r="C10" s="96" t="s">
        <v>134</v>
      </c>
      <c r="D10" s="442">
        <v>0.5347222222222222</v>
      </c>
      <c r="E10" s="443"/>
      <c r="F10" s="395" t="s">
        <v>143</v>
      </c>
      <c r="G10" s="396"/>
      <c r="H10" s="396"/>
      <c r="I10" s="396"/>
      <c r="J10" s="64"/>
      <c r="K10" s="65" t="s">
        <v>64</v>
      </c>
      <c r="L10" s="66"/>
      <c r="M10" s="273" t="s">
        <v>143</v>
      </c>
      <c r="N10" s="274"/>
      <c r="O10" s="274"/>
      <c r="P10" s="275"/>
      <c r="Q10" s="417" t="str">
        <f>F11</f>
        <v>【３】の勝者</v>
      </c>
      <c r="R10" s="418"/>
      <c r="S10" s="418"/>
      <c r="T10" s="419"/>
      <c r="U10" s="420" t="str">
        <f>M11</f>
        <v>【３】の勝者</v>
      </c>
      <c r="V10" s="418"/>
      <c r="W10" s="418"/>
      <c r="X10" s="421"/>
      <c r="Y10" s="351" t="s">
        <v>132</v>
      </c>
      <c r="Z10" s="351"/>
      <c r="AA10" s="351"/>
      <c r="AB10" s="351"/>
      <c r="AC10" s="351"/>
      <c r="AD10" s="351"/>
      <c r="AE10" s="351"/>
      <c r="AF10" s="25" t="s">
        <v>73</v>
      </c>
    </row>
    <row r="11" spans="1:32" ht="27.75" customHeight="1" thickBot="1">
      <c r="A11" s="7">
        <v>8</v>
      </c>
      <c r="B11" s="117" t="s">
        <v>89</v>
      </c>
      <c r="C11" s="91" t="s">
        <v>134</v>
      </c>
      <c r="D11" s="345">
        <v>0.6041666666666666</v>
      </c>
      <c r="E11" s="346"/>
      <c r="F11" s="518" t="s">
        <v>144</v>
      </c>
      <c r="G11" s="519"/>
      <c r="H11" s="519"/>
      <c r="I11" s="519"/>
      <c r="J11" s="77"/>
      <c r="K11" s="78" t="s">
        <v>64</v>
      </c>
      <c r="L11" s="79"/>
      <c r="M11" s="522" t="s">
        <v>144</v>
      </c>
      <c r="N11" s="523"/>
      <c r="O11" s="523"/>
      <c r="P11" s="524"/>
      <c r="Q11" s="257" t="str">
        <f>F10</f>
        <v>【１】の勝者</v>
      </c>
      <c r="R11" s="457"/>
      <c r="S11" s="457"/>
      <c r="T11" s="525"/>
      <c r="U11" s="503" t="str">
        <f>M10</f>
        <v>【１】の勝者</v>
      </c>
      <c r="V11" s="457"/>
      <c r="W11" s="457"/>
      <c r="X11" s="258"/>
      <c r="Y11" s="350" t="s">
        <v>132</v>
      </c>
      <c r="Z11" s="350"/>
      <c r="AA11" s="350"/>
      <c r="AB11" s="350"/>
      <c r="AC11" s="350"/>
      <c r="AD11" s="350"/>
      <c r="AE11" s="350"/>
      <c r="AF11" s="7" t="s">
        <v>73</v>
      </c>
    </row>
    <row r="12" spans="1:32" ht="27.75" customHeight="1" thickTop="1">
      <c r="A12" s="107">
        <v>9</v>
      </c>
      <c r="B12" s="118" t="s">
        <v>139</v>
      </c>
      <c r="C12" s="108" t="s">
        <v>135</v>
      </c>
      <c r="D12" s="550">
        <v>0.3958333333333333</v>
      </c>
      <c r="E12" s="551"/>
      <c r="F12" s="511" t="s">
        <v>147</v>
      </c>
      <c r="G12" s="512"/>
      <c r="H12" s="512"/>
      <c r="I12" s="512"/>
      <c r="J12" s="109"/>
      <c r="K12" s="110" t="s">
        <v>64</v>
      </c>
      <c r="L12" s="111"/>
      <c r="M12" s="513" t="s">
        <v>149</v>
      </c>
      <c r="N12" s="514"/>
      <c r="O12" s="514"/>
      <c r="P12" s="515"/>
      <c r="Q12" s="516" t="s">
        <v>155</v>
      </c>
      <c r="R12" s="506"/>
      <c r="S12" s="506"/>
      <c r="T12" s="517"/>
      <c r="U12" s="505" t="s">
        <v>156</v>
      </c>
      <c r="V12" s="506"/>
      <c r="W12" s="506"/>
      <c r="X12" s="507"/>
      <c r="Y12" s="570" t="s">
        <v>132</v>
      </c>
      <c r="Z12" s="570"/>
      <c r="AA12" s="570"/>
      <c r="AB12" s="570"/>
      <c r="AC12" s="570"/>
      <c r="AD12" s="570"/>
      <c r="AE12" s="570"/>
      <c r="AF12" s="107" t="s">
        <v>73</v>
      </c>
    </row>
    <row r="13" spans="1:32" ht="27.75" customHeight="1">
      <c r="A13" s="25">
        <v>10</v>
      </c>
      <c r="B13" s="114" t="s">
        <v>140</v>
      </c>
      <c r="C13" s="96" t="s">
        <v>135</v>
      </c>
      <c r="D13" s="442">
        <v>0.46527777777777773</v>
      </c>
      <c r="E13" s="443"/>
      <c r="F13" s="395" t="s">
        <v>148</v>
      </c>
      <c r="G13" s="396"/>
      <c r="H13" s="396"/>
      <c r="I13" s="396"/>
      <c r="J13" s="64"/>
      <c r="K13" s="65" t="s">
        <v>64</v>
      </c>
      <c r="L13" s="66"/>
      <c r="M13" s="273" t="s">
        <v>150</v>
      </c>
      <c r="N13" s="274"/>
      <c r="O13" s="274"/>
      <c r="P13" s="275"/>
      <c r="Q13" s="417" t="str">
        <f>F12</f>
        <v>【７】の敗者</v>
      </c>
      <c r="R13" s="418"/>
      <c r="S13" s="418"/>
      <c r="T13" s="419"/>
      <c r="U13" s="420" t="str">
        <f>M12</f>
        <v>【８】の敗者</v>
      </c>
      <c r="V13" s="418"/>
      <c r="W13" s="418"/>
      <c r="X13" s="421"/>
      <c r="Y13" s="499" t="s">
        <v>132</v>
      </c>
      <c r="Z13" s="499"/>
      <c r="AA13" s="499"/>
      <c r="AB13" s="499"/>
      <c r="AC13" s="499"/>
      <c r="AD13" s="499"/>
      <c r="AE13" s="499"/>
      <c r="AF13" s="25" t="s">
        <v>73</v>
      </c>
    </row>
    <row r="14" spans="1:32" ht="27.75" customHeight="1">
      <c r="A14" s="25">
        <v>11</v>
      </c>
      <c r="B14" s="114" t="s">
        <v>136</v>
      </c>
      <c r="C14" s="96" t="s">
        <v>135</v>
      </c>
      <c r="D14" s="442">
        <v>0.5347222222222222</v>
      </c>
      <c r="E14" s="443"/>
      <c r="F14" s="395" t="s">
        <v>151</v>
      </c>
      <c r="G14" s="396"/>
      <c r="H14" s="396"/>
      <c r="I14" s="396"/>
      <c r="J14" s="64"/>
      <c r="K14" s="65" t="s">
        <v>25</v>
      </c>
      <c r="L14" s="66"/>
      <c r="M14" s="273" t="s">
        <v>153</v>
      </c>
      <c r="N14" s="274"/>
      <c r="O14" s="274"/>
      <c r="P14" s="275"/>
      <c r="Q14" s="417" t="s">
        <v>157</v>
      </c>
      <c r="R14" s="418"/>
      <c r="S14" s="418"/>
      <c r="T14" s="419"/>
      <c r="U14" s="420" t="s">
        <v>158</v>
      </c>
      <c r="V14" s="418"/>
      <c r="W14" s="418"/>
      <c r="X14" s="421"/>
      <c r="Y14" s="499" t="s">
        <v>132</v>
      </c>
      <c r="Z14" s="499"/>
      <c r="AA14" s="499"/>
      <c r="AB14" s="499"/>
      <c r="AC14" s="499"/>
      <c r="AD14" s="499"/>
      <c r="AE14" s="499"/>
      <c r="AF14" s="25" t="s">
        <v>73</v>
      </c>
    </row>
    <row r="15" spans="1:32" ht="27.75" customHeight="1" thickBot="1">
      <c r="A15" s="7">
        <v>12</v>
      </c>
      <c r="B15" s="115" t="s">
        <v>138</v>
      </c>
      <c r="C15" s="91" t="s">
        <v>135</v>
      </c>
      <c r="D15" s="345">
        <v>0.6041666666666666</v>
      </c>
      <c r="E15" s="346"/>
      <c r="F15" s="518" t="s">
        <v>152</v>
      </c>
      <c r="G15" s="519"/>
      <c r="H15" s="519"/>
      <c r="I15" s="519"/>
      <c r="J15" s="77"/>
      <c r="K15" s="78" t="s">
        <v>64</v>
      </c>
      <c r="L15" s="79"/>
      <c r="M15" s="522" t="s">
        <v>154</v>
      </c>
      <c r="N15" s="523"/>
      <c r="O15" s="523"/>
      <c r="P15" s="524"/>
      <c r="Q15" s="257" t="s">
        <v>151</v>
      </c>
      <c r="R15" s="457"/>
      <c r="S15" s="457"/>
      <c r="T15" s="525"/>
      <c r="U15" s="503" t="s">
        <v>153</v>
      </c>
      <c r="V15" s="457"/>
      <c r="W15" s="457"/>
      <c r="X15" s="258"/>
      <c r="Y15" s="556" t="s">
        <v>132</v>
      </c>
      <c r="Z15" s="556"/>
      <c r="AA15" s="556"/>
      <c r="AB15" s="556"/>
      <c r="AC15" s="556"/>
      <c r="AD15" s="556"/>
      <c r="AE15" s="556"/>
      <c r="AF15" s="7" t="s">
        <v>73</v>
      </c>
    </row>
    <row r="16" spans="1:32" ht="27.75" customHeight="1">
      <c r="A16" s="153">
        <v>13</v>
      </c>
      <c r="B16" s="154" t="s">
        <v>91</v>
      </c>
      <c r="C16" s="155" t="s">
        <v>173</v>
      </c>
      <c r="D16" s="724">
        <v>0.4583333333333333</v>
      </c>
      <c r="E16" s="725"/>
      <c r="F16" s="533" t="s">
        <v>380</v>
      </c>
      <c r="G16" s="534"/>
      <c r="H16" s="534"/>
      <c r="I16" s="535"/>
      <c r="J16" s="156"/>
      <c r="K16" s="157" t="s">
        <v>64</v>
      </c>
      <c r="L16" s="158"/>
      <c r="M16" s="535" t="s">
        <v>381</v>
      </c>
      <c r="N16" s="554"/>
      <c r="O16" s="554"/>
      <c r="P16" s="555"/>
      <c r="Q16" s="417" t="str">
        <f>F17</f>
        <v>DUOパーク</v>
      </c>
      <c r="R16" s="418"/>
      <c r="S16" s="418"/>
      <c r="T16" s="419"/>
      <c r="U16" s="420" t="str">
        <f>M17</f>
        <v>多賀城FC</v>
      </c>
      <c r="V16" s="418"/>
      <c r="W16" s="418"/>
      <c r="X16" s="421"/>
      <c r="Y16" s="712" t="s">
        <v>399</v>
      </c>
      <c r="Z16" s="713"/>
      <c r="AA16" s="713"/>
      <c r="AB16" s="713"/>
      <c r="AC16" s="713"/>
      <c r="AD16" s="713"/>
      <c r="AE16" s="714"/>
      <c r="AF16" s="153" t="s">
        <v>75</v>
      </c>
    </row>
    <row r="17" spans="1:32" ht="27.75" customHeight="1" thickBot="1">
      <c r="A17" s="7">
        <v>14</v>
      </c>
      <c r="B17" s="115" t="s">
        <v>92</v>
      </c>
      <c r="C17" s="91" t="s">
        <v>173</v>
      </c>
      <c r="D17" s="726">
        <v>0.5416666666666666</v>
      </c>
      <c r="E17" s="727"/>
      <c r="F17" s="518" t="s">
        <v>382</v>
      </c>
      <c r="G17" s="519"/>
      <c r="H17" s="519"/>
      <c r="I17" s="522"/>
      <c r="J17" s="77"/>
      <c r="K17" s="78" t="s">
        <v>64</v>
      </c>
      <c r="L17" s="79"/>
      <c r="M17" s="522" t="s">
        <v>383</v>
      </c>
      <c r="N17" s="523"/>
      <c r="O17" s="523"/>
      <c r="P17" s="524"/>
      <c r="Q17" s="417" t="str">
        <f>F16</f>
        <v>コバルトーレ</v>
      </c>
      <c r="R17" s="418"/>
      <c r="S17" s="418"/>
      <c r="T17" s="419"/>
      <c r="U17" s="420" t="str">
        <f>M16</f>
        <v>青葉FC</v>
      </c>
      <c r="V17" s="418"/>
      <c r="W17" s="418"/>
      <c r="X17" s="421"/>
      <c r="Y17" s="715" t="s">
        <v>400</v>
      </c>
      <c r="Z17" s="716"/>
      <c r="AA17" s="716"/>
      <c r="AB17" s="716"/>
      <c r="AC17" s="716"/>
      <c r="AD17" s="716"/>
      <c r="AE17" s="717"/>
      <c r="AF17" s="7" t="s">
        <v>75</v>
      </c>
    </row>
    <row r="18" spans="1:32" ht="27.75" customHeight="1" thickTop="1">
      <c r="A18" s="107">
        <v>15</v>
      </c>
      <c r="B18" s="116" t="s">
        <v>93</v>
      </c>
      <c r="C18" s="108" t="s">
        <v>131</v>
      </c>
      <c r="D18" s="706">
        <v>0.4583333333333333</v>
      </c>
      <c r="E18" s="707"/>
      <c r="F18" s="511" t="s">
        <v>384</v>
      </c>
      <c r="G18" s="512"/>
      <c r="H18" s="512"/>
      <c r="I18" s="513"/>
      <c r="J18" s="109"/>
      <c r="K18" s="110" t="s">
        <v>64</v>
      </c>
      <c r="L18" s="111"/>
      <c r="M18" s="513" t="s">
        <v>385</v>
      </c>
      <c r="N18" s="514"/>
      <c r="O18" s="514"/>
      <c r="P18" s="515"/>
      <c r="Q18" s="417" t="str">
        <f>F19</f>
        <v>仙台中田</v>
      </c>
      <c r="R18" s="418"/>
      <c r="S18" s="418"/>
      <c r="T18" s="419"/>
      <c r="U18" s="420" t="str">
        <f>M19</f>
        <v>東六クラブ</v>
      </c>
      <c r="V18" s="418"/>
      <c r="W18" s="418"/>
      <c r="X18" s="421"/>
      <c r="Y18" s="718" t="s">
        <v>400</v>
      </c>
      <c r="Z18" s="719"/>
      <c r="AA18" s="719"/>
      <c r="AB18" s="719"/>
      <c r="AC18" s="719"/>
      <c r="AD18" s="719"/>
      <c r="AE18" s="720"/>
      <c r="AF18" s="107" t="s">
        <v>75</v>
      </c>
    </row>
    <row r="19" spans="1:32" ht="27.75" customHeight="1" thickBot="1">
      <c r="A19" s="7">
        <v>16</v>
      </c>
      <c r="B19" s="115" t="s">
        <v>94</v>
      </c>
      <c r="C19" s="91" t="s">
        <v>131</v>
      </c>
      <c r="D19" s="726">
        <v>0.5416666666666666</v>
      </c>
      <c r="E19" s="727"/>
      <c r="F19" s="518" t="s">
        <v>386</v>
      </c>
      <c r="G19" s="519"/>
      <c r="H19" s="519"/>
      <c r="I19" s="522"/>
      <c r="J19" s="77"/>
      <c r="K19" s="78" t="s">
        <v>64</v>
      </c>
      <c r="L19" s="79"/>
      <c r="M19" s="522" t="s">
        <v>387</v>
      </c>
      <c r="N19" s="523"/>
      <c r="O19" s="523"/>
      <c r="P19" s="524"/>
      <c r="Q19" s="257" t="str">
        <f>F18</f>
        <v>YMCA</v>
      </c>
      <c r="R19" s="457"/>
      <c r="S19" s="457"/>
      <c r="T19" s="525"/>
      <c r="U19" s="503" t="str">
        <f>M18</f>
        <v>アバンツァーレ</v>
      </c>
      <c r="V19" s="457"/>
      <c r="W19" s="457"/>
      <c r="X19" s="258"/>
      <c r="Y19" s="721" t="s">
        <v>400</v>
      </c>
      <c r="Z19" s="722"/>
      <c r="AA19" s="722"/>
      <c r="AB19" s="722"/>
      <c r="AC19" s="722"/>
      <c r="AD19" s="722"/>
      <c r="AE19" s="723"/>
      <c r="AF19" s="7" t="s">
        <v>75</v>
      </c>
    </row>
    <row r="20" spans="1:32" ht="27.75" customHeight="1" thickTop="1">
      <c r="A20" s="107">
        <v>17</v>
      </c>
      <c r="B20" s="116" t="s">
        <v>160</v>
      </c>
      <c r="C20" s="108" t="s">
        <v>134</v>
      </c>
      <c r="D20" s="706">
        <v>0.3958333333333333</v>
      </c>
      <c r="E20" s="707"/>
      <c r="F20" s="511" t="s">
        <v>167</v>
      </c>
      <c r="G20" s="512"/>
      <c r="H20" s="512"/>
      <c r="I20" s="513"/>
      <c r="J20" s="109"/>
      <c r="K20" s="110" t="s">
        <v>25</v>
      </c>
      <c r="L20" s="111"/>
      <c r="M20" s="538" t="s">
        <v>168</v>
      </c>
      <c r="N20" s="512"/>
      <c r="O20" s="512"/>
      <c r="P20" s="539"/>
      <c r="Q20" s="511" t="s">
        <v>166</v>
      </c>
      <c r="R20" s="512"/>
      <c r="S20" s="512"/>
      <c r="T20" s="513"/>
      <c r="U20" s="538" t="s">
        <v>169</v>
      </c>
      <c r="V20" s="512"/>
      <c r="W20" s="512"/>
      <c r="X20" s="539"/>
      <c r="Y20" s="516" t="s">
        <v>159</v>
      </c>
      <c r="Z20" s="506"/>
      <c r="AA20" s="506"/>
      <c r="AB20" s="506"/>
      <c r="AC20" s="506"/>
      <c r="AD20" s="506"/>
      <c r="AE20" s="507"/>
      <c r="AF20" s="107" t="s">
        <v>75</v>
      </c>
    </row>
    <row r="21" spans="1:32" ht="27.75" customHeight="1">
      <c r="A21" s="25">
        <v>18</v>
      </c>
      <c r="B21" s="114" t="s">
        <v>161</v>
      </c>
      <c r="C21" s="96" t="s">
        <v>134</v>
      </c>
      <c r="D21" s="708">
        <v>0.46527777777777773</v>
      </c>
      <c r="E21" s="709"/>
      <c r="F21" s="395" t="s">
        <v>166</v>
      </c>
      <c r="G21" s="396"/>
      <c r="H21" s="396"/>
      <c r="I21" s="273"/>
      <c r="J21" s="64"/>
      <c r="K21" s="65" t="s">
        <v>25</v>
      </c>
      <c r="L21" s="66"/>
      <c r="M21" s="536" t="s">
        <v>169</v>
      </c>
      <c r="N21" s="396"/>
      <c r="O21" s="396"/>
      <c r="P21" s="537"/>
      <c r="Q21" s="395" t="s">
        <v>167</v>
      </c>
      <c r="R21" s="396"/>
      <c r="S21" s="396"/>
      <c r="T21" s="273"/>
      <c r="U21" s="536" t="s">
        <v>168</v>
      </c>
      <c r="V21" s="396"/>
      <c r="W21" s="396"/>
      <c r="X21" s="537"/>
      <c r="Y21" s="417" t="s">
        <v>159</v>
      </c>
      <c r="Z21" s="418"/>
      <c r="AA21" s="418"/>
      <c r="AB21" s="418"/>
      <c r="AC21" s="418"/>
      <c r="AD21" s="418"/>
      <c r="AE21" s="421"/>
      <c r="AF21" s="25" t="s">
        <v>75</v>
      </c>
    </row>
    <row r="22" spans="1:32" ht="27.75" customHeight="1">
      <c r="A22" s="25">
        <v>19</v>
      </c>
      <c r="B22" s="114" t="s">
        <v>162</v>
      </c>
      <c r="C22" s="96" t="s">
        <v>134</v>
      </c>
      <c r="D22" s="708">
        <v>0.5347222222222222</v>
      </c>
      <c r="E22" s="709"/>
      <c r="F22" s="395" t="s">
        <v>165</v>
      </c>
      <c r="G22" s="396"/>
      <c r="H22" s="396"/>
      <c r="I22" s="273"/>
      <c r="J22" s="64"/>
      <c r="K22" s="65" t="s">
        <v>25</v>
      </c>
      <c r="L22" s="66"/>
      <c r="M22" s="536" t="s">
        <v>171</v>
      </c>
      <c r="N22" s="396"/>
      <c r="O22" s="396"/>
      <c r="P22" s="537"/>
      <c r="Q22" s="417" t="s">
        <v>186</v>
      </c>
      <c r="R22" s="418"/>
      <c r="S22" s="418"/>
      <c r="T22" s="419"/>
      <c r="U22" s="420" t="s">
        <v>187</v>
      </c>
      <c r="V22" s="418"/>
      <c r="W22" s="418"/>
      <c r="X22" s="421"/>
      <c r="Y22" s="417" t="s">
        <v>159</v>
      </c>
      <c r="Z22" s="418"/>
      <c r="AA22" s="418"/>
      <c r="AB22" s="418"/>
      <c r="AC22" s="418"/>
      <c r="AD22" s="418"/>
      <c r="AE22" s="421"/>
      <c r="AF22" s="25" t="s">
        <v>75</v>
      </c>
    </row>
    <row r="23" spans="1:32" ht="27.75" customHeight="1" thickBot="1">
      <c r="A23" s="92">
        <v>20</v>
      </c>
      <c r="B23" s="117" t="s">
        <v>163</v>
      </c>
      <c r="C23" s="91" t="s">
        <v>134</v>
      </c>
      <c r="D23" s="710">
        <v>0.6041666666666666</v>
      </c>
      <c r="E23" s="711"/>
      <c r="F23" s="572" t="s">
        <v>170</v>
      </c>
      <c r="G23" s="542"/>
      <c r="H23" s="542"/>
      <c r="I23" s="573"/>
      <c r="J23" s="93"/>
      <c r="K23" s="94" t="s">
        <v>25</v>
      </c>
      <c r="L23" s="95"/>
      <c r="M23" s="541" t="s">
        <v>172</v>
      </c>
      <c r="N23" s="542"/>
      <c r="O23" s="542"/>
      <c r="P23" s="543"/>
      <c r="Q23" s="530" t="s">
        <v>165</v>
      </c>
      <c r="R23" s="531"/>
      <c r="S23" s="531"/>
      <c r="T23" s="540"/>
      <c r="U23" s="553" t="s">
        <v>171</v>
      </c>
      <c r="V23" s="531"/>
      <c r="W23" s="531"/>
      <c r="X23" s="532"/>
      <c r="Y23" s="530" t="s">
        <v>159</v>
      </c>
      <c r="Z23" s="531"/>
      <c r="AA23" s="531"/>
      <c r="AB23" s="531"/>
      <c r="AC23" s="531"/>
      <c r="AD23" s="531"/>
      <c r="AE23" s="532"/>
      <c r="AF23" s="92" t="s">
        <v>75</v>
      </c>
    </row>
    <row r="24" spans="1:32" ht="27.75" customHeight="1" thickTop="1">
      <c r="A24" s="107">
        <v>21</v>
      </c>
      <c r="B24" s="116" t="s">
        <v>95</v>
      </c>
      <c r="C24" s="148" t="s">
        <v>135</v>
      </c>
      <c r="D24" s="550">
        <v>0.3958333333333333</v>
      </c>
      <c r="E24" s="551"/>
      <c r="F24" s="511" t="s">
        <v>174</v>
      </c>
      <c r="G24" s="512"/>
      <c r="H24" s="512"/>
      <c r="I24" s="513"/>
      <c r="J24" s="109"/>
      <c r="K24" s="110"/>
      <c r="L24" s="111"/>
      <c r="M24" s="538" t="s">
        <v>178</v>
      </c>
      <c r="N24" s="512"/>
      <c r="O24" s="512"/>
      <c r="P24" s="539"/>
      <c r="Q24" s="516" t="s">
        <v>182</v>
      </c>
      <c r="R24" s="506"/>
      <c r="S24" s="506"/>
      <c r="T24" s="517"/>
      <c r="U24" s="505" t="s">
        <v>184</v>
      </c>
      <c r="V24" s="506"/>
      <c r="W24" s="506"/>
      <c r="X24" s="507"/>
      <c r="Y24" s="544" t="s">
        <v>164</v>
      </c>
      <c r="Z24" s="545"/>
      <c r="AA24" s="545"/>
      <c r="AB24" s="545"/>
      <c r="AC24" s="545"/>
      <c r="AD24" s="545"/>
      <c r="AE24" s="546"/>
      <c r="AF24" s="107" t="s">
        <v>75</v>
      </c>
    </row>
    <row r="25" spans="1:32" ht="27.75" customHeight="1">
      <c r="A25" s="25">
        <v>22</v>
      </c>
      <c r="B25" s="114" t="s">
        <v>96</v>
      </c>
      <c r="C25" s="96" t="s">
        <v>135</v>
      </c>
      <c r="D25" s="442">
        <v>0.46527777777777773</v>
      </c>
      <c r="E25" s="443"/>
      <c r="F25" s="395" t="s">
        <v>175</v>
      </c>
      <c r="G25" s="396"/>
      <c r="H25" s="396"/>
      <c r="I25" s="273"/>
      <c r="J25" s="64"/>
      <c r="K25" s="65" t="s">
        <v>25</v>
      </c>
      <c r="L25" s="66"/>
      <c r="M25" s="536" t="s">
        <v>179</v>
      </c>
      <c r="N25" s="396"/>
      <c r="O25" s="396"/>
      <c r="P25" s="537"/>
      <c r="Q25" s="417" t="s">
        <v>174</v>
      </c>
      <c r="R25" s="418"/>
      <c r="S25" s="418"/>
      <c r="T25" s="419"/>
      <c r="U25" s="420" t="s">
        <v>178</v>
      </c>
      <c r="V25" s="418"/>
      <c r="W25" s="418"/>
      <c r="X25" s="421"/>
      <c r="Y25" s="547" t="s">
        <v>164</v>
      </c>
      <c r="Z25" s="548"/>
      <c r="AA25" s="548"/>
      <c r="AB25" s="548"/>
      <c r="AC25" s="548"/>
      <c r="AD25" s="548"/>
      <c r="AE25" s="549"/>
      <c r="AF25" s="25" t="s">
        <v>75</v>
      </c>
    </row>
    <row r="26" spans="1:32" ht="27.75" customHeight="1">
      <c r="A26" s="25">
        <v>23</v>
      </c>
      <c r="B26" s="114" t="s">
        <v>97</v>
      </c>
      <c r="C26" s="96" t="s">
        <v>135</v>
      </c>
      <c r="D26" s="442">
        <v>0.5347222222222222</v>
      </c>
      <c r="E26" s="443"/>
      <c r="F26" s="395" t="s">
        <v>176</v>
      </c>
      <c r="G26" s="396"/>
      <c r="H26" s="396"/>
      <c r="I26" s="396"/>
      <c r="J26" s="64"/>
      <c r="K26" s="65" t="s">
        <v>25</v>
      </c>
      <c r="L26" s="66"/>
      <c r="M26" s="273" t="s">
        <v>180</v>
      </c>
      <c r="N26" s="274"/>
      <c r="O26" s="274"/>
      <c r="P26" s="275"/>
      <c r="Q26" s="417" t="s">
        <v>183</v>
      </c>
      <c r="R26" s="418"/>
      <c r="S26" s="418"/>
      <c r="T26" s="419"/>
      <c r="U26" s="420" t="s">
        <v>185</v>
      </c>
      <c r="V26" s="418"/>
      <c r="W26" s="418"/>
      <c r="X26" s="421"/>
      <c r="Y26" s="547" t="s">
        <v>164</v>
      </c>
      <c r="Z26" s="548"/>
      <c r="AA26" s="548"/>
      <c r="AB26" s="548"/>
      <c r="AC26" s="548"/>
      <c r="AD26" s="548"/>
      <c r="AE26" s="549"/>
      <c r="AF26" s="25" t="s">
        <v>75</v>
      </c>
    </row>
    <row r="27" spans="1:32" ht="27.75" customHeight="1" thickBot="1">
      <c r="A27" s="159">
        <v>24</v>
      </c>
      <c r="B27" s="160" t="s">
        <v>98</v>
      </c>
      <c r="C27" s="161" t="s">
        <v>135</v>
      </c>
      <c r="D27" s="528">
        <v>0.6041666666666666</v>
      </c>
      <c r="E27" s="529"/>
      <c r="F27" s="563" t="s">
        <v>177</v>
      </c>
      <c r="G27" s="564"/>
      <c r="H27" s="564"/>
      <c r="I27" s="564"/>
      <c r="J27" s="162"/>
      <c r="K27" s="163" t="s">
        <v>25</v>
      </c>
      <c r="L27" s="164"/>
      <c r="M27" s="560" t="s">
        <v>181</v>
      </c>
      <c r="N27" s="561"/>
      <c r="O27" s="561"/>
      <c r="P27" s="562"/>
      <c r="Q27" s="557" t="s">
        <v>176</v>
      </c>
      <c r="R27" s="558"/>
      <c r="S27" s="558"/>
      <c r="T27" s="559"/>
      <c r="U27" s="566" t="s">
        <v>180</v>
      </c>
      <c r="V27" s="558"/>
      <c r="W27" s="558"/>
      <c r="X27" s="565"/>
      <c r="Y27" s="557" t="s">
        <v>164</v>
      </c>
      <c r="Z27" s="558"/>
      <c r="AA27" s="558"/>
      <c r="AB27" s="558"/>
      <c r="AC27" s="558"/>
      <c r="AD27" s="558"/>
      <c r="AE27" s="565"/>
      <c r="AF27" s="159" t="s">
        <v>75</v>
      </c>
    </row>
    <row r="28" spans="1:32" ht="27.75" customHeight="1">
      <c r="A28" s="191">
        <v>25</v>
      </c>
      <c r="B28" s="192" t="s">
        <v>99</v>
      </c>
      <c r="C28" s="193" t="s">
        <v>254</v>
      </c>
      <c r="D28" s="526">
        <v>0.375</v>
      </c>
      <c r="E28" s="527"/>
      <c r="F28" s="389" t="s">
        <v>390</v>
      </c>
      <c r="G28" s="390"/>
      <c r="H28" s="390"/>
      <c r="I28" s="390"/>
      <c r="J28" s="194"/>
      <c r="K28" s="195" t="s">
        <v>64</v>
      </c>
      <c r="L28" s="196"/>
      <c r="M28" s="264" t="s">
        <v>391</v>
      </c>
      <c r="N28" s="265"/>
      <c r="O28" s="265"/>
      <c r="P28" s="266"/>
      <c r="Q28" s="259" t="s">
        <v>256</v>
      </c>
      <c r="R28" s="458"/>
      <c r="S28" s="458"/>
      <c r="T28" s="552"/>
      <c r="U28" s="568" t="s">
        <v>260</v>
      </c>
      <c r="V28" s="458"/>
      <c r="W28" s="458"/>
      <c r="X28" s="260"/>
      <c r="Y28" s="569" t="s">
        <v>255</v>
      </c>
      <c r="Z28" s="569"/>
      <c r="AA28" s="569"/>
      <c r="AB28" s="569"/>
      <c r="AC28" s="569"/>
      <c r="AD28" s="569"/>
      <c r="AE28" s="569"/>
      <c r="AF28" s="191" t="s">
        <v>86</v>
      </c>
    </row>
    <row r="29" spans="1:32" ht="27.75" customHeight="1">
      <c r="A29" s="197">
        <v>26</v>
      </c>
      <c r="B29" s="198" t="s">
        <v>242</v>
      </c>
      <c r="C29" s="199" t="s">
        <v>254</v>
      </c>
      <c r="D29" s="520">
        <v>0.4583333333333333</v>
      </c>
      <c r="E29" s="521"/>
      <c r="F29" s="518" t="s">
        <v>392</v>
      </c>
      <c r="G29" s="519"/>
      <c r="H29" s="519"/>
      <c r="I29" s="519"/>
      <c r="J29" s="77"/>
      <c r="K29" s="78" t="s">
        <v>64</v>
      </c>
      <c r="L29" s="79"/>
      <c r="M29" s="522" t="s">
        <v>248</v>
      </c>
      <c r="N29" s="523"/>
      <c r="O29" s="523"/>
      <c r="P29" s="524"/>
      <c r="Q29" s="257" t="s">
        <v>261</v>
      </c>
      <c r="R29" s="457"/>
      <c r="S29" s="457"/>
      <c r="T29" s="525"/>
      <c r="U29" s="503" t="s">
        <v>261</v>
      </c>
      <c r="V29" s="457"/>
      <c r="W29" s="457"/>
      <c r="X29" s="258"/>
      <c r="Y29" s="556" t="s">
        <v>255</v>
      </c>
      <c r="Z29" s="556"/>
      <c r="AA29" s="556"/>
      <c r="AB29" s="556"/>
      <c r="AC29" s="556"/>
      <c r="AD29" s="556"/>
      <c r="AE29" s="556"/>
      <c r="AF29" s="197" t="s">
        <v>86</v>
      </c>
    </row>
    <row r="30" spans="1:32" ht="27.75" customHeight="1">
      <c r="A30" s="190">
        <v>27</v>
      </c>
      <c r="B30" s="200" t="s">
        <v>243</v>
      </c>
      <c r="C30" s="201" t="s">
        <v>254</v>
      </c>
      <c r="D30" s="500">
        <v>0.5208333333333334</v>
      </c>
      <c r="E30" s="501"/>
      <c r="F30" s="395" t="s">
        <v>391</v>
      </c>
      <c r="G30" s="396"/>
      <c r="H30" s="396"/>
      <c r="I30" s="396"/>
      <c r="J30" s="64"/>
      <c r="K30" s="65" t="s">
        <v>25</v>
      </c>
      <c r="L30" s="66"/>
      <c r="M30" s="273" t="s">
        <v>249</v>
      </c>
      <c r="N30" s="274"/>
      <c r="O30" s="274"/>
      <c r="P30" s="275"/>
      <c r="Q30" s="417" t="s">
        <v>261</v>
      </c>
      <c r="R30" s="418"/>
      <c r="S30" s="418"/>
      <c r="T30" s="419"/>
      <c r="U30" s="420" t="s">
        <v>261</v>
      </c>
      <c r="V30" s="418"/>
      <c r="W30" s="418"/>
      <c r="X30" s="421"/>
      <c r="Y30" s="567" t="s">
        <v>255</v>
      </c>
      <c r="Z30" s="567"/>
      <c r="AA30" s="567"/>
      <c r="AB30" s="567"/>
      <c r="AC30" s="567"/>
      <c r="AD30" s="567"/>
      <c r="AE30" s="567"/>
      <c r="AF30" s="190" t="s">
        <v>86</v>
      </c>
    </row>
    <row r="31" spans="1:32" ht="27.75" customHeight="1" thickBot="1">
      <c r="A31" s="197">
        <v>28</v>
      </c>
      <c r="B31" s="198" t="s">
        <v>244</v>
      </c>
      <c r="C31" s="199" t="s">
        <v>254</v>
      </c>
      <c r="D31" s="520">
        <v>0.6041666666666666</v>
      </c>
      <c r="E31" s="521"/>
      <c r="F31" s="518" t="s">
        <v>248</v>
      </c>
      <c r="G31" s="519"/>
      <c r="H31" s="519"/>
      <c r="I31" s="519"/>
      <c r="J31" s="77"/>
      <c r="K31" s="78"/>
      <c r="L31" s="79"/>
      <c r="M31" s="522" t="s">
        <v>250</v>
      </c>
      <c r="N31" s="523"/>
      <c r="O31" s="523"/>
      <c r="P31" s="524"/>
      <c r="Q31" s="257" t="s">
        <v>261</v>
      </c>
      <c r="R31" s="457"/>
      <c r="S31" s="457"/>
      <c r="T31" s="525"/>
      <c r="U31" s="503" t="s">
        <v>261</v>
      </c>
      <c r="V31" s="457"/>
      <c r="W31" s="457"/>
      <c r="X31" s="258"/>
      <c r="Y31" s="556" t="s">
        <v>255</v>
      </c>
      <c r="Z31" s="556"/>
      <c r="AA31" s="556"/>
      <c r="AB31" s="556"/>
      <c r="AC31" s="556"/>
      <c r="AD31" s="556"/>
      <c r="AE31" s="556"/>
      <c r="AF31" s="197" t="s">
        <v>86</v>
      </c>
    </row>
    <row r="32" spans="1:32" ht="27.75" customHeight="1" thickTop="1">
      <c r="A32" s="202">
        <v>29</v>
      </c>
      <c r="B32" s="203" t="s">
        <v>245</v>
      </c>
      <c r="C32" s="204" t="s">
        <v>135</v>
      </c>
      <c r="D32" s="509">
        <v>0.4166666666666667</v>
      </c>
      <c r="E32" s="510"/>
      <c r="F32" s="511" t="s">
        <v>393</v>
      </c>
      <c r="G32" s="512"/>
      <c r="H32" s="512"/>
      <c r="I32" s="512"/>
      <c r="J32" s="109"/>
      <c r="K32" s="110" t="s">
        <v>25</v>
      </c>
      <c r="L32" s="111"/>
      <c r="M32" s="513" t="s">
        <v>394</v>
      </c>
      <c r="N32" s="514"/>
      <c r="O32" s="514"/>
      <c r="P32" s="515"/>
      <c r="Q32" s="516" t="s">
        <v>256</v>
      </c>
      <c r="R32" s="506"/>
      <c r="S32" s="506"/>
      <c r="T32" s="517"/>
      <c r="U32" s="505" t="s">
        <v>260</v>
      </c>
      <c r="V32" s="506"/>
      <c r="W32" s="506"/>
      <c r="X32" s="507"/>
      <c r="Y32" s="508" t="s">
        <v>255</v>
      </c>
      <c r="Z32" s="508"/>
      <c r="AA32" s="508"/>
      <c r="AB32" s="508"/>
      <c r="AC32" s="508"/>
      <c r="AD32" s="508"/>
      <c r="AE32" s="508"/>
      <c r="AF32" s="202" t="s">
        <v>86</v>
      </c>
    </row>
    <row r="33" spans="1:32" ht="27.75" customHeight="1">
      <c r="A33" s="190">
        <v>30</v>
      </c>
      <c r="B33" s="200" t="s">
        <v>246</v>
      </c>
      <c r="C33" s="193" t="s">
        <v>135</v>
      </c>
      <c r="D33" s="500">
        <v>0.5</v>
      </c>
      <c r="E33" s="501"/>
      <c r="F33" s="395" t="s">
        <v>388</v>
      </c>
      <c r="G33" s="396"/>
      <c r="H33" s="396"/>
      <c r="I33" s="396"/>
      <c r="J33" s="64"/>
      <c r="K33" s="65" t="s">
        <v>25</v>
      </c>
      <c r="L33" s="66"/>
      <c r="M33" s="273" t="s">
        <v>251</v>
      </c>
      <c r="N33" s="274"/>
      <c r="O33" s="274"/>
      <c r="P33" s="275"/>
      <c r="Q33" s="417" t="s">
        <v>261</v>
      </c>
      <c r="R33" s="418"/>
      <c r="S33" s="418"/>
      <c r="T33" s="419"/>
      <c r="U33" s="420" t="s">
        <v>261</v>
      </c>
      <c r="V33" s="418"/>
      <c r="W33" s="418"/>
      <c r="X33" s="421"/>
      <c r="Y33" s="499" t="s">
        <v>255</v>
      </c>
      <c r="Z33" s="499"/>
      <c r="AA33" s="499"/>
      <c r="AB33" s="499"/>
      <c r="AC33" s="499"/>
      <c r="AD33" s="499"/>
      <c r="AE33" s="499"/>
      <c r="AF33" s="190" t="s">
        <v>86</v>
      </c>
    </row>
    <row r="34" spans="1:32" ht="27.75" customHeight="1" thickBot="1">
      <c r="A34" s="197">
        <v>30</v>
      </c>
      <c r="B34" s="198" t="s">
        <v>258</v>
      </c>
      <c r="C34" s="205" t="s">
        <v>135</v>
      </c>
      <c r="D34" s="520">
        <v>0.5833333333333334</v>
      </c>
      <c r="E34" s="521"/>
      <c r="F34" s="518" t="s">
        <v>395</v>
      </c>
      <c r="G34" s="519"/>
      <c r="H34" s="519"/>
      <c r="I34" s="519"/>
      <c r="J34" s="77"/>
      <c r="K34" s="78" t="s">
        <v>25</v>
      </c>
      <c r="L34" s="79"/>
      <c r="M34" s="522" t="s">
        <v>256</v>
      </c>
      <c r="N34" s="523"/>
      <c r="O34" s="523"/>
      <c r="P34" s="524"/>
      <c r="Q34" s="257" t="s">
        <v>261</v>
      </c>
      <c r="R34" s="457"/>
      <c r="S34" s="457"/>
      <c r="T34" s="525"/>
      <c r="U34" s="503" t="s">
        <v>261</v>
      </c>
      <c r="V34" s="457"/>
      <c r="W34" s="457"/>
      <c r="X34" s="258"/>
      <c r="Y34" s="504" t="s">
        <v>255</v>
      </c>
      <c r="Z34" s="504"/>
      <c r="AA34" s="504"/>
      <c r="AB34" s="504"/>
      <c r="AC34" s="504"/>
      <c r="AD34" s="504"/>
      <c r="AE34" s="504"/>
      <c r="AF34" s="197" t="s">
        <v>86</v>
      </c>
    </row>
    <row r="35" spans="1:32" ht="27.75" customHeight="1" thickTop="1">
      <c r="A35" s="202">
        <v>30</v>
      </c>
      <c r="B35" s="203" t="s">
        <v>100</v>
      </c>
      <c r="C35" s="204" t="s">
        <v>247</v>
      </c>
      <c r="D35" s="509">
        <v>0.4166666666666667</v>
      </c>
      <c r="E35" s="510"/>
      <c r="F35" s="511" t="s">
        <v>391</v>
      </c>
      <c r="G35" s="512"/>
      <c r="H35" s="512"/>
      <c r="I35" s="512"/>
      <c r="J35" s="109"/>
      <c r="K35" s="110" t="s">
        <v>25</v>
      </c>
      <c r="L35" s="111"/>
      <c r="M35" s="513" t="s">
        <v>394</v>
      </c>
      <c r="N35" s="514"/>
      <c r="O35" s="514"/>
      <c r="P35" s="515"/>
      <c r="Q35" s="516" t="s">
        <v>312</v>
      </c>
      <c r="R35" s="506"/>
      <c r="S35" s="506"/>
      <c r="T35" s="517"/>
      <c r="U35" s="505" t="s">
        <v>248</v>
      </c>
      <c r="V35" s="506"/>
      <c r="W35" s="506"/>
      <c r="X35" s="507"/>
      <c r="Y35" s="508" t="s">
        <v>253</v>
      </c>
      <c r="Z35" s="508"/>
      <c r="AA35" s="508"/>
      <c r="AB35" s="508"/>
      <c r="AC35" s="508"/>
      <c r="AD35" s="508"/>
      <c r="AE35" s="508"/>
      <c r="AF35" s="202" t="s">
        <v>86</v>
      </c>
    </row>
    <row r="36" spans="1:32" ht="27.75" customHeight="1">
      <c r="A36" s="190">
        <v>30</v>
      </c>
      <c r="B36" s="200" t="s">
        <v>257</v>
      </c>
      <c r="C36" s="193" t="s">
        <v>247</v>
      </c>
      <c r="D36" s="500">
        <v>0.5</v>
      </c>
      <c r="E36" s="501"/>
      <c r="F36" s="395" t="s">
        <v>389</v>
      </c>
      <c r="G36" s="396"/>
      <c r="H36" s="396"/>
      <c r="I36" s="396"/>
      <c r="J36" s="64"/>
      <c r="K36" s="65" t="s">
        <v>25</v>
      </c>
      <c r="L36" s="66"/>
      <c r="M36" s="273" t="s">
        <v>248</v>
      </c>
      <c r="N36" s="274"/>
      <c r="O36" s="274"/>
      <c r="P36" s="275"/>
      <c r="Q36" s="417" t="s">
        <v>261</v>
      </c>
      <c r="R36" s="418"/>
      <c r="S36" s="418"/>
      <c r="T36" s="419"/>
      <c r="U36" s="420" t="s">
        <v>261</v>
      </c>
      <c r="V36" s="418"/>
      <c r="W36" s="418"/>
      <c r="X36" s="421"/>
      <c r="Y36" s="499" t="s">
        <v>253</v>
      </c>
      <c r="Z36" s="499"/>
      <c r="AA36" s="499"/>
      <c r="AB36" s="499"/>
      <c r="AC36" s="499"/>
      <c r="AD36" s="499"/>
      <c r="AE36" s="499"/>
      <c r="AF36" s="190" t="s">
        <v>86</v>
      </c>
    </row>
    <row r="37" spans="1:32" ht="27.75" customHeight="1">
      <c r="A37" s="190">
        <v>30</v>
      </c>
      <c r="B37" s="200" t="s">
        <v>259</v>
      </c>
      <c r="C37" s="193" t="s">
        <v>247</v>
      </c>
      <c r="D37" s="500">
        <v>0.5833333333333334</v>
      </c>
      <c r="E37" s="501"/>
      <c r="F37" s="395" t="s">
        <v>394</v>
      </c>
      <c r="G37" s="396"/>
      <c r="H37" s="396"/>
      <c r="I37" s="396"/>
      <c r="J37" s="64"/>
      <c r="K37" s="65" t="s">
        <v>25</v>
      </c>
      <c r="L37" s="66"/>
      <c r="M37" s="502" t="s">
        <v>251</v>
      </c>
      <c r="N37" s="274"/>
      <c r="O37" s="274"/>
      <c r="P37" s="275"/>
      <c r="Q37" s="417" t="s">
        <v>261</v>
      </c>
      <c r="R37" s="418"/>
      <c r="S37" s="418"/>
      <c r="T37" s="419"/>
      <c r="U37" s="420" t="s">
        <v>261</v>
      </c>
      <c r="V37" s="418"/>
      <c r="W37" s="418"/>
      <c r="X37" s="421"/>
      <c r="Y37" s="499" t="s">
        <v>253</v>
      </c>
      <c r="Z37" s="499"/>
      <c r="AA37" s="499"/>
      <c r="AB37" s="499"/>
      <c r="AC37" s="499"/>
      <c r="AD37" s="499"/>
      <c r="AE37" s="499"/>
      <c r="AF37" s="190" t="s">
        <v>86</v>
      </c>
    </row>
  </sheetData>
  <sheetProtection/>
  <mergeCells count="210">
    <mergeCell ref="F23:I23"/>
    <mergeCell ref="D23:E23"/>
    <mergeCell ref="D24:E24"/>
    <mergeCell ref="F24:I24"/>
    <mergeCell ref="D20:E20"/>
    <mergeCell ref="D21:E21"/>
    <mergeCell ref="F21:I21"/>
    <mergeCell ref="F20:I20"/>
    <mergeCell ref="F22:I22"/>
    <mergeCell ref="D22:E22"/>
    <mergeCell ref="M7:P7"/>
    <mergeCell ref="Q7:T7"/>
    <mergeCell ref="D7:E7"/>
    <mergeCell ref="F7:I7"/>
    <mergeCell ref="M9:P9"/>
    <mergeCell ref="Q9:T9"/>
    <mergeCell ref="D8:E8"/>
    <mergeCell ref="F8:I8"/>
    <mergeCell ref="M8:P8"/>
    <mergeCell ref="Q8:T8"/>
    <mergeCell ref="M6:P6"/>
    <mergeCell ref="Q6:T6"/>
    <mergeCell ref="U6:X6"/>
    <mergeCell ref="Y6:AE6"/>
    <mergeCell ref="D6:E6"/>
    <mergeCell ref="F6:I6"/>
    <mergeCell ref="D3:E3"/>
    <mergeCell ref="Y3:AE3"/>
    <mergeCell ref="F3:P3"/>
    <mergeCell ref="Q3:X3"/>
    <mergeCell ref="U5:X5"/>
    <mergeCell ref="Y5:AE5"/>
    <mergeCell ref="D5:E5"/>
    <mergeCell ref="F5:I5"/>
    <mergeCell ref="M5:P5"/>
    <mergeCell ref="Q5:T5"/>
    <mergeCell ref="U4:X4"/>
    <mergeCell ref="Y4:AE4"/>
    <mergeCell ref="D4:E4"/>
    <mergeCell ref="F4:I4"/>
    <mergeCell ref="M4:P4"/>
    <mergeCell ref="Q4:T4"/>
    <mergeCell ref="D9:E9"/>
    <mergeCell ref="F9:I9"/>
    <mergeCell ref="U7:X7"/>
    <mergeCell ref="Y7:AE7"/>
    <mergeCell ref="U10:X10"/>
    <mergeCell ref="Y10:AE10"/>
    <mergeCell ref="U8:X8"/>
    <mergeCell ref="Y8:AE8"/>
    <mergeCell ref="U9:X9"/>
    <mergeCell ref="Y9:AE9"/>
    <mergeCell ref="Q12:T12"/>
    <mergeCell ref="D11:E11"/>
    <mergeCell ref="F11:I11"/>
    <mergeCell ref="D12:E12"/>
    <mergeCell ref="F12:I12"/>
    <mergeCell ref="M10:P10"/>
    <mergeCell ref="Q10:T10"/>
    <mergeCell ref="D10:E10"/>
    <mergeCell ref="F10:I10"/>
    <mergeCell ref="Y13:AE13"/>
    <mergeCell ref="U11:X11"/>
    <mergeCell ref="Y11:AE11"/>
    <mergeCell ref="M11:P11"/>
    <mergeCell ref="Q11:T11"/>
    <mergeCell ref="U12:X12"/>
    <mergeCell ref="Y12:AE12"/>
    <mergeCell ref="M13:P13"/>
    <mergeCell ref="Q13:T13"/>
    <mergeCell ref="M12:P12"/>
    <mergeCell ref="Y29:AE29"/>
    <mergeCell ref="U14:X14"/>
    <mergeCell ref="Y14:AE14"/>
    <mergeCell ref="D13:E13"/>
    <mergeCell ref="F13:I13"/>
    <mergeCell ref="D14:E14"/>
    <mergeCell ref="F14:I14"/>
    <mergeCell ref="M14:P14"/>
    <mergeCell ref="Q14:T14"/>
    <mergeCell ref="U13:X13"/>
    <mergeCell ref="U30:X30"/>
    <mergeCell ref="Y31:AE31"/>
    <mergeCell ref="Y26:AE26"/>
    <mergeCell ref="Y27:AE27"/>
    <mergeCell ref="U27:X27"/>
    <mergeCell ref="U26:X26"/>
    <mergeCell ref="Y30:AE30"/>
    <mergeCell ref="U28:X28"/>
    <mergeCell ref="Y28:AE28"/>
    <mergeCell ref="U29:X29"/>
    <mergeCell ref="F30:I30"/>
    <mergeCell ref="M30:P30"/>
    <mergeCell ref="Q27:T27"/>
    <mergeCell ref="Q26:T26"/>
    <mergeCell ref="M29:P29"/>
    <mergeCell ref="Q29:T29"/>
    <mergeCell ref="Q30:T30"/>
    <mergeCell ref="M27:P27"/>
    <mergeCell ref="M26:P26"/>
    <mergeCell ref="F27:I27"/>
    <mergeCell ref="D15:E15"/>
    <mergeCell ref="F15:I15"/>
    <mergeCell ref="M15:P15"/>
    <mergeCell ref="Q15:T15"/>
    <mergeCell ref="U17:X17"/>
    <mergeCell ref="Y17:AE17"/>
    <mergeCell ref="M16:P16"/>
    <mergeCell ref="Q16:T16"/>
    <mergeCell ref="U15:X15"/>
    <mergeCell ref="Y15:AE15"/>
    <mergeCell ref="U16:X16"/>
    <mergeCell ref="Y16:AE16"/>
    <mergeCell ref="U18:X18"/>
    <mergeCell ref="Y18:AE18"/>
    <mergeCell ref="M28:P28"/>
    <mergeCell ref="Q28:T28"/>
    <mergeCell ref="M22:P22"/>
    <mergeCell ref="Q22:T22"/>
    <mergeCell ref="Y23:AE23"/>
    <mergeCell ref="U23:X23"/>
    <mergeCell ref="D17:E17"/>
    <mergeCell ref="F17:I17"/>
    <mergeCell ref="D18:E18"/>
    <mergeCell ref="F18:I18"/>
    <mergeCell ref="M18:P18"/>
    <mergeCell ref="Q18:T18"/>
    <mergeCell ref="M17:P17"/>
    <mergeCell ref="Q17:T17"/>
    <mergeCell ref="U24:X24"/>
    <mergeCell ref="Y24:AE24"/>
    <mergeCell ref="U22:X22"/>
    <mergeCell ref="Y22:AE22"/>
    <mergeCell ref="M25:P25"/>
    <mergeCell ref="Q25:T25"/>
    <mergeCell ref="Y25:AE25"/>
    <mergeCell ref="U25:X25"/>
    <mergeCell ref="M24:P24"/>
    <mergeCell ref="Q24:T24"/>
    <mergeCell ref="Y21:AE21"/>
    <mergeCell ref="Y20:AE20"/>
    <mergeCell ref="U21:X21"/>
    <mergeCell ref="U20:X20"/>
    <mergeCell ref="Q23:T23"/>
    <mergeCell ref="M23:P23"/>
    <mergeCell ref="Q21:T21"/>
    <mergeCell ref="Q20:T20"/>
    <mergeCell ref="M21:P21"/>
    <mergeCell ref="M20:P20"/>
    <mergeCell ref="A1:AE1"/>
    <mergeCell ref="A2:AE2"/>
    <mergeCell ref="D19:E19"/>
    <mergeCell ref="F19:I19"/>
    <mergeCell ref="M19:P19"/>
    <mergeCell ref="Q19:T19"/>
    <mergeCell ref="U19:X19"/>
    <mergeCell ref="Y19:AE19"/>
    <mergeCell ref="D16:E16"/>
    <mergeCell ref="F16:I16"/>
    <mergeCell ref="D29:E29"/>
    <mergeCell ref="F29:I29"/>
    <mergeCell ref="D25:E25"/>
    <mergeCell ref="F25:I25"/>
    <mergeCell ref="D28:E28"/>
    <mergeCell ref="F28:I28"/>
    <mergeCell ref="D27:E27"/>
    <mergeCell ref="D26:E26"/>
    <mergeCell ref="F26:I26"/>
    <mergeCell ref="D30:E30"/>
    <mergeCell ref="U32:X32"/>
    <mergeCell ref="M31:P31"/>
    <mergeCell ref="Y32:AE32"/>
    <mergeCell ref="D32:E32"/>
    <mergeCell ref="F32:I32"/>
    <mergeCell ref="M32:P32"/>
    <mergeCell ref="Q32:T32"/>
    <mergeCell ref="Q31:T31"/>
    <mergeCell ref="D31:E31"/>
    <mergeCell ref="U33:X33"/>
    <mergeCell ref="Y33:AE33"/>
    <mergeCell ref="D33:E33"/>
    <mergeCell ref="F33:I33"/>
    <mergeCell ref="M33:P33"/>
    <mergeCell ref="Q33:T33"/>
    <mergeCell ref="D35:E35"/>
    <mergeCell ref="F35:I35"/>
    <mergeCell ref="M35:P35"/>
    <mergeCell ref="Q35:T35"/>
    <mergeCell ref="F31:I31"/>
    <mergeCell ref="U31:X31"/>
    <mergeCell ref="D34:E34"/>
    <mergeCell ref="F34:I34"/>
    <mergeCell ref="M34:P34"/>
    <mergeCell ref="Q34:T34"/>
    <mergeCell ref="U34:X34"/>
    <mergeCell ref="Y34:AE34"/>
    <mergeCell ref="U35:X35"/>
    <mergeCell ref="Y35:AE35"/>
    <mergeCell ref="U36:X36"/>
    <mergeCell ref="Y36:AE36"/>
    <mergeCell ref="U37:X37"/>
    <mergeCell ref="Y37:AE37"/>
    <mergeCell ref="D36:E36"/>
    <mergeCell ref="F36:I36"/>
    <mergeCell ref="D37:E37"/>
    <mergeCell ref="F37:I37"/>
    <mergeCell ref="M37:P37"/>
    <mergeCell ref="Q37:T37"/>
    <mergeCell ref="M36:P36"/>
    <mergeCell ref="Q36:T36"/>
  </mergeCells>
  <printOptions/>
  <pageMargins left="0.25" right="0.25" top="0.75" bottom="0.75" header="0.3" footer="0.3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zoomScalePageLayoutView="0" workbookViewId="0" topLeftCell="A1">
      <selection activeCell="I11" sqref="I11:I12"/>
    </sheetView>
  </sheetViews>
  <sheetFormatPr defaultColWidth="9.00390625" defaultRowHeight="13.5"/>
  <cols>
    <col min="1" max="1" width="9.25390625" style="60" bestFit="1" customWidth="1"/>
    <col min="2" max="2" width="10.25390625" style="60" customWidth="1"/>
    <col min="3" max="3" width="11.25390625" style="60" customWidth="1"/>
    <col min="4" max="4" width="9.00390625" style="83" customWidth="1"/>
    <col min="5" max="5" width="11.25390625" style="60" customWidth="1"/>
    <col min="6" max="6" width="12.625" style="60" customWidth="1"/>
    <col min="7" max="7" width="12.50390625" style="60" customWidth="1"/>
    <col min="8" max="8" width="11.50390625" style="60" customWidth="1"/>
    <col min="9" max="9" width="10.50390625" style="60" customWidth="1"/>
    <col min="10" max="10" width="9.00390625" style="60" customWidth="1"/>
    <col min="11" max="11" width="9.25390625" style="60" bestFit="1" customWidth="1"/>
    <col min="12" max="16384" width="9.00390625" style="60" customWidth="1"/>
  </cols>
  <sheetData>
    <row r="1" spans="2:6" ht="19.5" customHeight="1">
      <c r="B1" s="140"/>
      <c r="D1" s="593" t="s">
        <v>19</v>
      </c>
      <c r="E1" s="593"/>
      <c r="F1" s="593"/>
    </row>
    <row r="2" spans="1:14" ht="19.5" customHeight="1" thickBot="1">
      <c r="A2" s="60" t="s">
        <v>215</v>
      </c>
      <c r="B2" s="141"/>
      <c r="D2" s="594"/>
      <c r="E2" s="594"/>
      <c r="F2" s="594"/>
      <c r="K2" s="86"/>
      <c r="L2" s="87"/>
      <c r="M2" s="87"/>
      <c r="N2" s="87"/>
    </row>
    <row r="3" spans="1:16" ht="19.5" customHeight="1">
      <c r="A3" s="580"/>
      <c r="B3" s="576" t="s">
        <v>20</v>
      </c>
      <c r="C3" s="597" t="s">
        <v>188</v>
      </c>
      <c r="D3" s="598"/>
      <c r="E3" s="599"/>
      <c r="F3" s="586" t="s">
        <v>21</v>
      </c>
      <c r="G3" s="578" t="s">
        <v>52</v>
      </c>
      <c r="H3" s="595" t="s">
        <v>23</v>
      </c>
      <c r="I3" s="583" t="s">
        <v>32</v>
      </c>
      <c r="K3" s="86"/>
      <c r="L3" s="87"/>
      <c r="N3" s="87"/>
      <c r="O3" s="112"/>
      <c r="P3" s="112"/>
    </row>
    <row r="4" spans="1:16" ht="19.5" customHeight="1" thickBot="1">
      <c r="A4" s="581"/>
      <c r="B4" s="582"/>
      <c r="C4" s="600"/>
      <c r="D4" s="601"/>
      <c r="E4" s="602"/>
      <c r="F4" s="582"/>
      <c r="G4" s="579"/>
      <c r="H4" s="596"/>
      <c r="I4" s="584"/>
      <c r="K4" s="86"/>
      <c r="N4" s="87"/>
      <c r="O4" s="112"/>
      <c r="P4" s="113"/>
    </row>
    <row r="5" spans="1:16" ht="19.5" customHeight="1">
      <c r="A5" s="574" t="s">
        <v>53</v>
      </c>
      <c r="B5" s="576" t="s">
        <v>189</v>
      </c>
      <c r="C5" s="603" t="s">
        <v>65</v>
      </c>
      <c r="D5" s="603" t="s">
        <v>59</v>
      </c>
      <c r="E5" s="604" t="s">
        <v>66</v>
      </c>
      <c r="F5" s="576" t="str">
        <f>C7</f>
        <v>B1</v>
      </c>
      <c r="G5" s="578" t="str">
        <f>E7</f>
        <v>C2</v>
      </c>
      <c r="H5" s="587" t="s">
        <v>190</v>
      </c>
      <c r="I5" s="589" t="s">
        <v>104</v>
      </c>
      <c r="K5" s="86"/>
      <c r="N5" s="87"/>
      <c r="O5" s="112"/>
      <c r="P5" s="113"/>
    </row>
    <row r="6" spans="1:13" ht="19.5" customHeight="1">
      <c r="A6" s="575"/>
      <c r="B6" s="577"/>
      <c r="C6" s="585"/>
      <c r="D6" s="585"/>
      <c r="E6" s="592"/>
      <c r="F6" s="577"/>
      <c r="G6" s="585"/>
      <c r="H6" s="588"/>
      <c r="I6" s="590"/>
      <c r="K6" s="86"/>
      <c r="L6" s="87"/>
      <c r="M6" s="87"/>
    </row>
    <row r="7" spans="1:18" ht="19.5" customHeight="1">
      <c r="A7" s="607" t="s">
        <v>54</v>
      </c>
      <c r="B7" s="608">
        <v>0.46527777777777773</v>
      </c>
      <c r="C7" s="609" t="s">
        <v>67</v>
      </c>
      <c r="D7" s="609" t="s">
        <v>59</v>
      </c>
      <c r="E7" s="591" t="s">
        <v>68</v>
      </c>
      <c r="F7" s="605" t="str">
        <f>C5</f>
        <v>A1</v>
      </c>
      <c r="G7" s="585" t="str">
        <f>E5</f>
        <v>D２</v>
      </c>
      <c r="H7" s="611" t="s">
        <v>190</v>
      </c>
      <c r="I7" s="590" t="s">
        <v>60</v>
      </c>
      <c r="K7" s="120"/>
      <c r="L7" s="63"/>
      <c r="M7" s="63"/>
      <c r="N7" s="63"/>
      <c r="O7" s="63"/>
      <c r="P7" s="63"/>
      <c r="Q7" s="63"/>
      <c r="R7" s="63"/>
    </row>
    <row r="8" spans="1:18" ht="19.5" customHeight="1">
      <c r="A8" s="575"/>
      <c r="B8" s="577"/>
      <c r="C8" s="585"/>
      <c r="D8" s="585"/>
      <c r="E8" s="592"/>
      <c r="F8" s="606"/>
      <c r="G8" s="585"/>
      <c r="H8" s="588"/>
      <c r="I8" s="590"/>
      <c r="K8" s="61"/>
      <c r="L8" s="63"/>
      <c r="M8" s="63"/>
      <c r="N8" s="63"/>
      <c r="O8" s="63"/>
      <c r="P8" s="63"/>
      <c r="Q8" s="63"/>
      <c r="R8" s="63"/>
    </row>
    <row r="9" spans="1:18" ht="19.5" customHeight="1">
      <c r="A9" s="607" t="s">
        <v>55</v>
      </c>
      <c r="B9" s="608">
        <v>0.5347222222222222</v>
      </c>
      <c r="C9" s="609" t="s">
        <v>69</v>
      </c>
      <c r="D9" s="609" t="s">
        <v>59</v>
      </c>
      <c r="E9" s="591" t="s">
        <v>70</v>
      </c>
      <c r="F9" s="608" t="str">
        <f>C11</f>
        <v>D1</v>
      </c>
      <c r="G9" s="585" t="str">
        <f>E11</f>
        <v>A2</v>
      </c>
      <c r="H9" s="611" t="s">
        <v>190</v>
      </c>
      <c r="I9" s="590" t="s">
        <v>105</v>
      </c>
      <c r="K9" s="120"/>
      <c r="L9" s="63"/>
      <c r="M9" s="63"/>
      <c r="N9" s="63"/>
      <c r="O9" s="63"/>
      <c r="P9" s="63"/>
      <c r="Q9" s="63"/>
      <c r="R9" s="63"/>
    </row>
    <row r="10" spans="1:18" ht="19.5" customHeight="1">
      <c r="A10" s="575"/>
      <c r="B10" s="577"/>
      <c r="C10" s="585"/>
      <c r="D10" s="585"/>
      <c r="E10" s="592"/>
      <c r="F10" s="577"/>
      <c r="G10" s="585"/>
      <c r="H10" s="588"/>
      <c r="I10" s="590"/>
      <c r="K10" s="61"/>
      <c r="L10" s="63"/>
      <c r="M10" s="63"/>
      <c r="N10" s="63"/>
      <c r="O10" s="63"/>
      <c r="P10" s="63"/>
      <c r="Q10" s="63"/>
      <c r="R10" s="63"/>
    </row>
    <row r="11" spans="1:18" ht="19.5" customHeight="1">
      <c r="A11" s="607" t="s">
        <v>56</v>
      </c>
      <c r="B11" s="608">
        <v>0.6041666666666666</v>
      </c>
      <c r="C11" s="609" t="s">
        <v>71</v>
      </c>
      <c r="D11" s="609" t="s">
        <v>59</v>
      </c>
      <c r="E11" s="591" t="s">
        <v>72</v>
      </c>
      <c r="F11" s="608" t="str">
        <f>C9</f>
        <v>C1</v>
      </c>
      <c r="G11" s="585" t="str">
        <f>E9</f>
        <v>B2</v>
      </c>
      <c r="H11" s="611" t="s">
        <v>190</v>
      </c>
      <c r="I11" s="590" t="s">
        <v>61</v>
      </c>
      <c r="K11" s="120"/>
      <c r="L11" s="63"/>
      <c r="M11" s="63"/>
      <c r="N11" s="63"/>
      <c r="O11" s="63"/>
      <c r="P11" s="63"/>
      <c r="Q11" s="63"/>
      <c r="R11" s="63"/>
    </row>
    <row r="12" spans="1:18" ht="19.5" customHeight="1" thickBot="1">
      <c r="A12" s="613"/>
      <c r="B12" s="610"/>
      <c r="C12" s="612"/>
      <c r="D12" s="612"/>
      <c r="E12" s="618"/>
      <c r="F12" s="610"/>
      <c r="G12" s="612"/>
      <c r="H12" s="619"/>
      <c r="I12" s="620"/>
      <c r="K12" s="61"/>
      <c r="L12" s="63"/>
      <c r="M12" s="63"/>
      <c r="N12" s="63"/>
      <c r="O12" s="63"/>
      <c r="P12" s="63"/>
      <c r="Q12" s="63"/>
      <c r="R12" s="63"/>
    </row>
    <row r="13" spans="11:18" ht="19.5" customHeight="1">
      <c r="K13" s="120"/>
      <c r="L13" s="63"/>
      <c r="M13" s="63"/>
      <c r="N13" s="63"/>
      <c r="O13" s="63"/>
      <c r="P13" s="63"/>
      <c r="Q13" s="63"/>
      <c r="R13" s="63"/>
    </row>
    <row r="14" spans="2:18" ht="19.5" customHeight="1">
      <c r="B14" s="140"/>
      <c r="D14" s="593" t="s">
        <v>19</v>
      </c>
      <c r="E14" s="593"/>
      <c r="F14" s="593"/>
      <c r="K14" s="61"/>
      <c r="L14" s="63"/>
      <c r="M14" s="63"/>
      <c r="N14" s="63"/>
      <c r="O14" s="63"/>
      <c r="P14" s="63"/>
      <c r="Q14" s="63"/>
      <c r="R14" s="63"/>
    </row>
    <row r="15" spans="1:18" ht="19.5" customHeight="1" thickBot="1">
      <c r="A15" s="60" t="s">
        <v>212</v>
      </c>
      <c r="B15" s="141"/>
      <c r="D15" s="594"/>
      <c r="E15" s="594"/>
      <c r="F15" s="594"/>
      <c r="K15" s="120"/>
      <c r="L15" s="63"/>
      <c r="M15" s="63"/>
      <c r="N15" s="63"/>
      <c r="O15" s="63"/>
      <c r="P15" s="63"/>
      <c r="Q15" s="63"/>
      <c r="R15" s="63"/>
    </row>
    <row r="16" spans="1:18" ht="19.5" customHeight="1">
      <c r="A16" s="614"/>
      <c r="B16" s="616" t="s">
        <v>20</v>
      </c>
      <c r="C16" s="597" t="s">
        <v>188</v>
      </c>
      <c r="D16" s="598"/>
      <c r="E16" s="599"/>
      <c r="F16" s="586" t="s">
        <v>21</v>
      </c>
      <c r="G16" s="578" t="s">
        <v>22</v>
      </c>
      <c r="H16" s="595" t="s">
        <v>23</v>
      </c>
      <c r="I16" s="583" t="s">
        <v>32</v>
      </c>
      <c r="K16" s="61"/>
      <c r="L16" s="63"/>
      <c r="M16" s="63"/>
      <c r="N16" s="63"/>
      <c r="O16" s="63"/>
      <c r="P16" s="63"/>
      <c r="Q16" s="63"/>
      <c r="R16" s="63"/>
    </row>
    <row r="17" spans="1:18" ht="19.5" customHeight="1" thickBot="1">
      <c r="A17" s="615"/>
      <c r="B17" s="617"/>
      <c r="C17" s="600"/>
      <c r="D17" s="601"/>
      <c r="E17" s="602"/>
      <c r="F17" s="582"/>
      <c r="G17" s="579"/>
      <c r="H17" s="596"/>
      <c r="I17" s="584"/>
      <c r="K17" s="120"/>
      <c r="L17" s="63"/>
      <c r="M17" s="63"/>
      <c r="N17" s="63"/>
      <c r="O17" s="63"/>
      <c r="P17" s="63"/>
      <c r="Q17" s="63"/>
      <c r="R17" s="63"/>
    </row>
    <row r="18" spans="1:18" ht="19.5" customHeight="1">
      <c r="A18" s="574" t="s">
        <v>108</v>
      </c>
      <c r="B18" s="576" t="s">
        <v>130</v>
      </c>
      <c r="C18" s="603" t="s">
        <v>196</v>
      </c>
      <c r="D18" s="603" t="s">
        <v>59</v>
      </c>
      <c r="E18" s="604" t="s">
        <v>200</v>
      </c>
      <c r="F18" s="576" t="str">
        <f>C20</f>
        <v>【３】負</v>
      </c>
      <c r="G18" s="578" t="str">
        <f>E20</f>
        <v>【４】負</v>
      </c>
      <c r="H18" s="587" t="s">
        <v>190</v>
      </c>
      <c r="I18" s="589" t="s">
        <v>200</v>
      </c>
      <c r="K18" s="61"/>
      <c r="L18" s="63"/>
      <c r="M18" s="63"/>
      <c r="N18" s="122"/>
      <c r="O18" s="122"/>
      <c r="P18" s="123"/>
      <c r="Q18" s="63"/>
      <c r="R18" s="63"/>
    </row>
    <row r="19" spans="1:18" ht="19.5" customHeight="1">
      <c r="A19" s="575"/>
      <c r="B19" s="577"/>
      <c r="C19" s="585"/>
      <c r="D19" s="585"/>
      <c r="E19" s="592"/>
      <c r="F19" s="577"/>
      <c r="G19" s="585"/>
      <c r="H19" s="588"/>
      <c r="I19" s="590"/>
      <c r="K19" s="120"/>
      <c r="L19" s="122"/>
      <c r="M19" s="122"/>
      <c r="N19" s="63"/>
      <c r="O19" s="63"/>
      <c r="P19" s="63"/>
      <c r="Q19" s="63"/>
      <c r="R19" s="63"/>
    </row>
    <row r="20" spans="1:18" ht="19.5" customHeight="1">
      <c r="A20" s="607" t="s">
        <v>109</v>
      </c>
      <c r="B20" s="608">
        <v>0.46527777777777773</v>
      </c>
      <c r="C20" s="609" t="s">
        <v>197</v>
      </c>
      <c r="D20" s="609" t="s">
        <v>59</v>
      </c>
      <c r="E20" s="591" t="s">
        <v>201</v>
      </c>
      <c r="F20" s="605" t="str">
        <f>C18</f>
        <v>【１】負</v>
      </c>
      <c r="G20" s="585" t="str">
        <f>E18</f>
        <v>【２】負</v>
      </c>
      <c r="H20" s="611" t="s">
        <v>190</v>
      </c>
      <c r="I20" s="590" t="s">
        <v>200</v>
      </c>
      <c r="K20" s="61"/>
      <c r="L20" s="63"/>
      <c r="M20" s="63"/>
      <c r="N20" s="63"/>
      <c r="O20" s="63"/>
      <c r="P20" s="63"/>
      <c r="Q20" s="63"/>
      <c r="R20" s="63"/>
    </row>
    <row r="21" spans="1:18" ht="19.5" customHeight="1">
      <c r="A21" s="575"/>
      <c r="B21" s="577"/>
      <c r="C21" s="585"/>
      <c r="D21" s="585"/>
      <c r="E21" s="592"/>
      <c r="F21" s="606"/>
      <c r="G21" s="585"/>
      <c r="H21" s="588"/>
      <c r="I21" s="590"/>
      <c r="K21" s="120"/>
      <c r="L21" s="63"/>
      <c r="M21" s="63"/>
      <c r="N21" s="63"/>
      <c r="O21" s="63"/>
      <c r="P21" s="63"/>
      <c r="Q21" s="63"/>
      <c r="R21" s="63"/>
    </row>
    <row r="22" spans="1:18" ht="19.5" customHeight="1">
      <c r="A22" s="607" t="s">
        <v>106</v>
      </c>
      <c r="B22" s="608">
        <v>0.5347222222222222</v>
      </c>
      <c r="C22" s="609" t="s">
        <v>198</v>
      </c>
      <c r="D22" s="609" t="s">
        <v>59</v>
      </c>
      <c r="E22" s="591" t="s">
        <v>202</v>
      </c>
      <c r="F22" s="608" t="str">
        <f>C24</f>
        <v>【３】勝</v>
      </c>
      <c r="G22" s="585" t="str">
        <f>E24</f>
        <v>【４】勝</v>
      </c>
      <c r="H22" s="611" t="s">
        <v>190</v>
      </c>
      <c r="I22" s="590" t="s">
        <v>199</v>
      </c>
      <c r="K22" s="61"/>
      <c r="L22" s="63"/>
      <c r="M22" s="63"/>
      <c r="N22" s="63"/>
      <c r="O22" s="63"/>
      <c r="P22" s="63"/>
      <c r="Q22" s="63"/>
      <c r="R22" s="63"/>
    </row>
    <row r="23" spans="1:18" s="82" customFormat="1" ht="19.5" customHeight="1">
      <c r="A23" s="575"/>
      <c r="B23" s="577"/>
      <c r="C23" s="585"/>
      <c r="D23" s="585"/>
      <c r="E23" s="592"/>
      <c r="F23" s="577"/>
      <c r="G23" s="585"/>
      <c r="H23" s="588"/>
      <c r="I23" s="590"/>
      <c r="K23" s="120"/>
      <c r="L23" s="124"/>
      <c r="M23" s="124"/>
      <c r="N23" s="124"/>
      <c r="O23" s="124"/>
      <c r="P23" s="124"/>
      <c r="Q23" s="124"/>
      <c r="R23" s="124"/>
    </row>
    <row r="24" spans="1:18" ht="19.5" customHeight="1">
      <c r="A24" s="607" t="s">
        <v>107</v>
      </c>
      <c r="B24" s="608">
        <v>0.6041666666666666</v>
      </c>
      <c r="C24" s="609" t="s">
        <v>199</v>
      </c>
      <c r="D24" s="609" t="s">
        <v>59</v>
      </c>
      <c r="E24" s="591" t="s">
        <v>203</v>
      </c>
      <c r="F24" s="608" t="str">
        <f>C22</f>
        <v>【１】勝</v>
      </c>
      <c r="G24" s="585" t="str">
        <f>E22</f>
        <v>【２】勝</v>
      </c>
      <c r="H24" s="611" t="s">
        <v>190</v>
      </c>
      <c r="I24" s="590" t="s">
        <v>199</v>
      </c>
      <c r="K24" s="61"/>
      <c r="L24" s="63"/>
      <c r="M24" s="63"/>
      <c r="N24" s="63"/>
      <c r="O24" s="63"/>
      <c r="P24" s="63"/>
      <c r="Q24" s="63"/>
      <c r="R24" s="63"/>
    </row>
    <row r="25" spans="1:18" ht="19.5" customHeight="1" thickBot="1">
      <c r="A25" s="613"/>
      <c r="B25" s="610"/>
      <c r="C25" s="612"/>
      <c r="D25" s="612"/>
      <c r="E25" s="618"/>
      <c r="F25" s="610"/>
      <c r="G25" s="612"/>
      <c r="H25" s="619"/>
      <c r="I25" s="620"/>
      <c r="K25" s="120"/>
      <c r="L25" s="63"/>
      <c r="M25" s="63"/>
      <c r="N25" s="63"/>
      <c r="O25" s="63"/>
      <c r="P25" s="63"/>
      <c r="Q25" s="63"/>
      <c r="R25" s="63"/>
    </row>
    <row r="26" spans="1:18" ht="19.5" customHeight="1">
      <c r="A26" s="61"/>
      <c r="K26" s="61"/>
      <c r="L26" s="63"/>
      <c r="M26" s="63"/>
      <c r="N26" s="63"/>
      <c r="O26" s="63"/>
      <c r="P26" s="63"/>
      <c r="Q26" s="63"/>
      <c r="R26" s="63"/>
    </row>
    <row r="27" spans="1:18" ht="19.5" customHeight="1">
      <c r="A27" s="61"/>
      <c r="B27" s="140"/>
      <c r="D27" s="593" t="s">
        <v>19</v>
      </c>
      <c r="E27" s="593"/>
      <c r="F27" s="593"/>
      <c r="K27" s="120"/>
      <c r="L27" s="63"/>
      <c r="M27" s="63"/>
      <c r="N27" s="63"/>
      <c r="O27" s="63"/>
      <c r="P27" s="63"/>
      <c r="Q27" s="63"/>
      <c r="R27" s="63"/>
    </row>
    <row r="28" spans="1:18" ht="19.5" customHeight="1" thickBot="1">
      <c r="A28" s="124" t="s">
        <v>213</v>
      </c>
      <c r="B28" s="141"/>
      <c r="D28" s="594"/>
      <c r="E28" s="594"/>
      <c r="F28" s="594"/>
      <c r="K28" s="61"/>
      <c r="L28" s="63"/>
      <c r="M28" s="63"/>
      <c r="N28" s="63"/>
      <c r="O28" s="63"/>
      <c r="P28" s="63"/>
      <c r="Q28" s="63"/>
      <c r="R28" s="63"/>
    </row>
    <row r="29" spans="1:18" ht="19.5" customHeight="1">
      <c r="A29" s="614"/>
      <c r="B29" s="642" t="s">
        <v>20</v>
      </c>
      <c r="C29" s="597" t="s">
        <v>188</v>
      </c>
      <c r="D29" s="598"/>
      <c r="E29" s="599"/>
      <c r="F29" s="621" t="s">
        <v>21</v>
      </c>
      <c r="G29" s="623" t="s">
        <v>57</v>
      </c>
      <c r="H29" s="638" t="s">
        <v>23</v>
      </c>
      <c r="I29" s="614" t="s">
        <v>32</v>
      </c>
      <c r="K29" s="120"/>
      <c r="L29" s="63"/>
      <c r="M29" s="63"/>
      <c r="N29" s="63"/>
      <c r="O29" s="63"/>
      <c r="P29" s="63"/>
      <c r="Q29" s="63"/>
      <c r="R29" s="63"/>
    </row>
    <row r="30" spans="1:18" ht="19.5" customHeight="1" thickBot="1">
      <c r="A30" s="615"/>
      <c r="B30" s="643"/>
      <c r="C30" s="600"/>
      <c r="D30" s="601"/>
      <c r="E30" s="602"/>
      <c r="F30" s="622"/>
      <c r="G30" s="624"/>
      <c r="H30" s="639"/>
      <c r="I30" s="615"/>
      <c r="K30" s="61"/>
      <c r="L30" s="63"/>
      <c r="M30" s="63"/>
      <c r="N30" s="63"/>
      <c r="O30" s="63"/>
      <c r="P30" s="63"/>
      <c r="Q30" s="63"/>
      <c r="R30" s="63"/>
    </row>
    <row r="31" spans="1:18" ht="19.5" customHeight="1">
      <c r="A31" s="574" t="s">
        <v>192</v>
      </c>
      <c r="B31" s="576" t="s">
        <v>130</v>
      </c>
      <c r="C31" s="640" t="s">
        <v>204</v>
      </c>
      <c r="D31" s="603" t="s">
        <v>59</v>
      </c>
      <c r="E31" s="637" t="s">
        <v>208</v>
      </c>
      <c r="F31" s="576" t="s">
        <v>205</v>
      </c>
      <c r="G31" s="578" t="s">
        <v>209</v>
      </c>
      <c r="H31" s="641" t="s">
        <v>191</v>
      </c>
      <c r="I31" s="634" t="s">
        <v>210</v>
      </c>
      <c r="K31" s="63"/>
      <c r="L31" s="63"/>
      <c r="M31" s="63"/>
      <c r="N31" s="63"/>
      <c r="O31" s="63"/>
      <c r="P31" s="63"/>
      <c r="Q31" s="63"/>
      <c r="R31" s="63"/>
    </row>
    <row r="32" spans="1:18" ht="19.5" customHeight="1">
      <c r="A32" s="575"/>
      <c r="B32" s="577"/>
      <c r="C32" s="585"/>
      <c r="D32" s="585"/>
      <c r="E32" s="592"/>
      <c r="F32" s="577"/>
      <c r="G32" s="585"/>
      <c r="H32" s="628"/>
      <c r="I32" s="628"/>
      <c r="K32" s="63"/>
      <c r="L32" s="63"/>
      <c r="M32" s="63"/>
      <c r="N32" s="63"/>
      <c r="O32" s="63"/>
      <c r="P32" s="63"/>
      <c r="Q32" s="63"/>
      <c r="R32" s="63"/>
    </row>
    <row r="33" spans="1:18" ht="19.5" customHeight="1">
      <c r="A33" s="607" t="s">
        <v>193</v>
      </c>
      <c r="B33" s="608">
        <v>0.46527777777777773</v>
      </c>
      <c r="C33" s="632" t="s">
        <v>205</v>
      </c>
      <c r="D33" s="609" t="s">
        <v>59</v>
      </c>
      <c r="E33" s="635" t="s">
        <v>209</v>
      </c>
      <c r="F33" s="608" t="s">
        <v>204</v>
      </c>
      <c r="G33" s="585" t="s">
        <v>208</v>
      </c>
      <c r="H33" s="629" t="s">
        <v>191</v>
      </c>
      <c r="I33" s="625" t="s">
        <v>210</v>
      </c>
      <c r="K33" s="63"/>
      <c r="L33" s="63"/>
      <c r="M33" s="63"/>
      <c r="N33" s="63"/>
      <c r="O33" s="63"/>
      <c r="P33" s="63"/>
      <c r="Q33" s="63"/>
      <c r="R33" s="63"/>
    </row>
    <row r="34" spans="1:18" ht="19.5" customHeight="1">
      <c r="A34" s="633"/>
      <c r="B34" s="577"/>
      <c r="C34" s="579"/>
      <c r="D34" s="579"/>
      <c r="E34" s="636"/>
      <c r="F34" s="577"/>
      <c r="G34" s="585"/>
      <c r="H34" s="626"/>
      <c r="I34" s="626"/>
      <c r="K34" s="63"/>
      <c r="L34" s="63"/>
      <c r="M34" s="63"/>
      <c r="N34" s="63"/>
      <c r="O34" s="63"/>
      <c r="P34" s="63"/>
      <c r="Q34" s="63"/>
      <c r="R34" s="63"/>
    </row>
    <row r="35" spans="1:18" ht="19.5" customHeight="1">
      <c r="A35" s="607" t="s">
        <v>194</v>
      </c>
      <c r="B35" s="608">
        <v>0.5347222222222222</v>
      </c>
      <c r="C35" s="632" t="s">
        <v>206</v>
      </c>
      <c r="D35" s="609" t="s">
        <v>59</v>
      </c>
      <c r="E35" s="592" t="s">
        <v>210</v>
      </c>
      <c r="F35" s="608" t="s">
        <v>207</v>
      </c>
      <c r="G35" s="585" t="s">
        <v>211</v>
      </c>
      <c r="H35" s="629" t="s">
        <v>191</v>
      </c>
      <c r="I35" s="625" t="s">
        <v>208</v>
      </c>
      <c r="K35" s="63"/>
      <c r="L35" s="63"/>
      <c r="M35" s="63"/>
      <c r="N35" s="63"/>
      <c r="O35" s="63"/>
      <c r="P35" s="63"/>
      <c r="Q35" s="63"/>
      <c r="R35" s="63"/>
    </row>
    <row r="36" spans="1:18" ht="19.5" customHeight="1">
      <c r="A36" s="575"/>
      <c r="B36" s="577"/>
      <c r="C36" s="585"/>
      <c r="D36" s="585"/>
      <c r="E36" s="592"/>
      <c r="F36" s="577"/>
      <c r="G36" s="585"/>
      <c r="H36" s="628"/>
      <c r="I36" s="628"/>
      <c r="K36" s="63"/>
      <c r="L36" s="63"/>
      <c r="M36" s="125"/>
      <c r="N36" s="63"/>
      <c r="O36" s="63"/>
      <c r="P36" s="63"/>
      <c r="Q36" s="63"/>
      <c r="R36" s="63"/>
    </row>
    <row r="37" spans="1:18" ht="19.5" customHeight="1">
      <c r="A37" s="607" t="s">
        <v>195</v>
      </c>
      <c r="B37" s="608">
        <v>0.6041666666666666</v>
      </c>
      <c r="C37" s="632" t="s">
        <v>207</v>
      </c>
      <c r="D37" s="609" t="s">
        <v>59</v>
      </c>
      <c r="E37" s="592" t="s">
        <v>211</v>
      </c>
      <c r="F37" s="608" t="s">
        <v>206</v>
      </c>
      <c r="G37" s="585" t="s">
        <v>210</v>
      </c>
      <c r="H37" s="629" t="s">
        <v>191</v>
      </c>
      <c r="I37" s="625" t="s">
        <v>208</v>
      </c>
      <c r="K37" s="63"/>
      <c r="L37" s="63"/>
      <c r="M37" s="125"/>
      <c r="N37" s="63"/>
      <c r="O37" s="63"/>
      <c r="P37" s="63"/>
      <c r="Q37" s="63"/>
      <c r="R37" s="63"/>
    </row>
    <row r="38" spans="1:18" ht="19.5" customHeight="1" thickBot="1">
      <c r="A38" s="613"/>
      <c r="B38" s="610"/>
      <c r="C38" s="612"/>
      <c r="D38" s="612"/>
      <c r="E38" s="618"/>
      <c r="F38" s="610"/>
      <c r="G38" s="612"/>
      <c r="H38" s="627"/>
      <c r="I38" s="627"/>
      <c r="K38" s="106"/>
      <c r="L38" s="63"/>
      <c r="M38" s="126"/>
      <c r="N38" s="126"/>
      <c r="O38" s="126"/>
      <c r="P38" s="63"/>
      <c r="Q38" s="63"/>
      <c r="R38" s="63"/>
    </row>
    <row r="39" spans="1:18" ht="14.25" customHeight="1">
      <c r="A39" s="63"/>
      <c r="K39" s="119"/>
      <c r="L39" s="63"/>
      <c r="M39" s="126"/>
      <c r="N39" s="126"/>
      <c r="O39" s="126"/>
      <c r="P39" s="63"/>
      <c r="Q39" s="63"/>
      <c r="R39" s="63"/>
    </row>
    <row r="40" spans="1:18" ht="13.5">
      <c r="A40" s="631"/>
      <c r="K40" s="120"/>
      <c r="L40" s="61"/>
      <c r="M40" s="127"/>
      <c r="N40" s="61"/>
      <c r="O40" s="61"/>
      <c r="P40" s="61"/>
      <c r="Q40" s="61"/>
      <c r="R40" s="61"/>
    </row>
    <row r="41" spans="1:18" ht="13.5">
      <c r="A41" s="631"/>
      <c r="K41" s="120"/>
      <c r="L41" s="61"/>
      <c r="M41" s="127"/>
      <c r="N41" s="61"/>
      <c r="O41" s="61"/>
      <c r="P41" s="61"/>
      <c r="Q41" s="61"/>
      <c r="R41" s="61"/>
    </row>
    <row r="42" spans="1:18" ht="13.5">
      <c r="A42" s="630"/>
      <c r="K42" s="128"/>
      <c r="L42" s="129"/>
      <c r="M42" s="61"/>
      <c r="N42" s="129"/>
      <c r="O42" s="62"/>
      <c r="P42" s="62"/>
      <c r="Q42" s="130"/>
      <c r="R42" s="62"/>
    </row>
    <row r="43" spans="1:18" ht="13.5">
      <c r="A43" s="631"/>
      <c r="K43" s="131"/>
      <c r="L43" s="61"/>
      <c r="M43" s="61"/>
      <c r="N43" s="61"/>
      <c r="O43" s="62"/>
      <c r="P43" s="62"/>
      <c r="Q43" s="62"/>
      <c r="R43" s="62"/>
    </row>
    <row r="44" ht="13.5">
      <c r="A44" s="63"/>
    </row>
    <row r="45" ht="13.5">
      <c r="A45" s="63"/>
    </row>
  </sheetData>
  <sheetProtection/>
  <mergeCells count="134">
    <mergeCell ref="H29:H30"/>
    <mergeCell ref="C29:E30"/>
    <mergeCell ref="B31:B32"/>
    <mergeCell ref="H37:H38"/>
    <mergeCell ref="D37:D38"/>
    <mergeCell ref="D35:D36"/>
    <mergeCell ref="C31:C32"/>
    <mergeCell ref="E35:E36"/>
    <mergeCell ref="H31:H32"/>
    <mergeCell ref="B29:B30"/>
    <mergeCell ref="B37:B38"/>
    <mergeCell ref="D33:D34"/>
    <mergeCell ref="E33:E34"/>
    <mergeCell ref="E20:E21"/>
    <mergeCell ref="E31:E32"/>
    <mergeCell ref="D31:D32"/>
    <mergeCell ref="D24:D25"/>
    <mergeCell ref="E24:E25"/>
    <mergeCell ref="D20:D21"/>
    <mergeCell ref="A18:A19"/>
    <mergeCell ref="A20:A21"/>
    <mergeCell ref="A22:A23"/>
    <mergeCell ref="B20:B21"/>
    <mergeCell ref="B18:B19"/>
    <mergeCell ref="C35:C36"/>
    <mergeCell ref="C33:C34"/>
    <mergeCell ref="B35:B36"/>
    <mergeCell ref="F24:F25"/>
    <mergeCell ref="C18:C19"/>
    <mergeCell ref="C20:C21"/>
    <mergeCell ref="B22:B23"/>
    <mergeCell ref="C24:C25"/>
    <mergeCell ref="C22:C23"/>
    <mergeCell ref="D22:D23"/>
    <mergeCell ref="E22:E23"/>
    <mergeCell ref="F22:F23"/>
    <mergeCell ref="E18:E19"/>
    <mergeCell ref="A37:A38"/>
    <mergeCell ref="I31:I32"/>
    <mergeCell ref="A24:A25"/>
    <mergeCell ref="A29:A30"/>
    <mergeCell ref="A31:A32"/>
    <mergeCell ref="G24:G25"/>
    <mergeCell ref="F31:F32"/>
    <mergeCell ref="G31:G32"/>
    <mergeCell ref="B24:B25"/>
    <mergeCell ref="D27:F28"/>
    <mergeCell ref="H35:H36"/>
    <mergeCell ref="A42:A43"/>
    <mergeCell ref="A40:A41"/>
    <mergeCell ref="H33:H34"/>
    <mergeCell ref="B33:B34"/>
    <mergeCell ref="F35:F36"/>
    <mergeCell ref="E37:E38"/>
    <mergeCell ref="C37:C38"/>
    <mergeCell ref="A33:A34"/>
    <mergeCell ref="A35:A36"/>
    <mergeCell ref="H16:H17"/>
    <mergeCell ref="H18:H19"/>
    <mergeCell ref="I33:I34"/>
    <mergeCell ref="F37:F38"/>
    <mergeCell ref="G37:G38"/>
    <mergeCell ref="F33:F34"/>
    <mergeCell ref="G33:G34"/>
    <mergeCell ref="I37:I38"/>
    <mergeCell ref="I35:I36"/>
    <mergeCell ref="G35:G36"/>
    <mergeCell ref="I24:I25"/>
    <mergeCell ref="F29:F30"/>
    <mergeCell ref="G29:G30"/>
    <mergeCell ref="H22:H23"/>
    <mergeCell ref="I11:I12"/>
    <mergeCell ref="I18:I19"/>
    <mergeCell ref="H20:H21"/>
    <mergeCell ref="I20:I21"/>
    <mergeCell ref="I16:I17"/>
    <mergeCell ref="H11:H12"/>
    <mergeCell ref="A9:A10"/>
    <mergeCell ref="B9:B10"/>
    <mergeCell ref="C9:C10"/>
    <mergeCell ref="D9:D10"/>
    <mergeCell ref="I29:I30"/>
    <mergeCell ref="H24:H25"/>
    <mergeCell ref="I22:I23"/>
    <mergeCell ref="F18:F19"/>
    <mergeCell ref="G18:G19"/>
    <mergeCell ref="G20:G21"/>
    <mergeCell ref="A11:A12"/>
    <mergeCell ref="B11:B12"/>
    <mergeCell ref="C11:C12"/>
    <mergeCell ref="A16:A17"/>
    <mergeCell ref="B16:B17"/>
    <mergeCell ref="C16:E17"/>
    <mergeCell ref="D14:F15"/>
    <mergeCell ref="E11:E12"/>
    <mergeCell ref="D18:D19"/>
    <mergeCell ref="F11:F12"/>
    <mergeCell ref="I7:I8"/>
    <mergeCell ref="H7:H8"/>
    <mergeCell ref="G22:G23"/>
    <mergeCell ref="G16:G17"/>
    <mergeCell ref="D11:D12"/>
    <mergeCell ref="H9:H10"/>
    <mergeCell ref="G11:G12"/>
    <mergeCell ref="F16:F17"/>
    <mergeCell ref="F20:F21"/>
    <mergeCell ref="A7:A8"/>
    <mergeCell ref="B7:B8"/>
    <mergeCell ref="C7:C8"/>
    <mergeCell ref="D7:D8"/>
    <mergeCell ref="I9:I10"/>
    <mergeCell ref="E7:E8"/>
    <mergeCell ref="F7:F8"/>
    <mergeCell ref="G9:G10"/>
    <mergeCell ref="F9:F10"/>
    <mergeCell ref="E9:E10"/>
    <mergeCell ref="D1:F2"/>
    <mergeCell ref="H3:H4"/>
    <mergeCell ref="C3:E4"/>
    <mergeCell ref="G7:G8"/>
    <mergeCell ref="C5:C6"/>
    <mergeCell ref="D5:D6"/>
    <mergeCell ref="E5:E6"/>
    <mergeCell ref="F5:F6"/>
    <mergeCell ref="A5:A6"/>
    <mergeCell ref="B5:B6"/>
    <mergeCell ref="G3:G4"/>
    <mergeCell ref="A3:A4"/>
    <mergeCell ref="B3:B4"/>
    <mergeCell ref="I3:I4"/>
    <mergeCell ref="G5:G6"/>
    <mergeCell ref="F3:F4"/>
    <mergeCell ref="H5:H6"/>
    <mergeCell ref="I5:I6"/>
  </mergeCells>
  <printOptions/>
  <pageMargins left="0.75" right="0.75" top="0.16" bottom="0.19" header="0.16" footer="0.18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SheetLayoutView="100" zoomScalePageLayoutView="0" workbookViewId="0" topLeftCell="A2">
      <selection activeCell="J11" sqref="J11"/>
    </sheetView>
  </sheetViews>
  <sheetFormatPr defaultColWidth="9.00390625" defaultRowHeight="13.5"/>
  <cols>
    <col min="1" max="1" width="9.00390625" style="60" customWidth="1"/>
    <col min="2" max="2" width="10.25390625" style="60" customWidth="1"/>
    <col min="3" max="3" width="11.25390625" style="60" customWidth="1"/>
    <col min="4" max="4" width="9.00390625" style="60" customWidth="1"/>
    <col min="5" max="6" width="11.25390625" style="60" customWidth="1"/>
    <col min="7" max="7" width="13.00390625" style="60" customWidth="1"/>
    <col min="8" max="8" width="11.50390625" style="60" customWidth="1"/>
    <col min="9" max="9" width="9.00390625" style="60" customWidth="1"/>
    <col min="10" max="16384" width="9.00390625" style="59" customWidth="1"/>
  </cols>
  <sheetData>
    <row r="1" ht="13.5" hidden="1"/>
    <row r="2" spans="2:6" s="60" customFormat="1" ht="19.5" customHeight="1">
      <c r="B2" s="140"/>
      <c r="D2" s="593" t="s">
        <v>58</v>
      </c>
      <c r="E2" s="593"/>
      <c r="F2" s="593"/>
    </row>
    <row r="3" spans="1:6" s="60" customFormat="1" ht="19.5" customHeight="1" thickBot="1">
      <c r="A3" s="60" t="s">
        <v>214</v>
      </c>
      <c r="B3" s="149"/>
      <c r="C3" s="139"/>
      <c r="D3" s="682"/>
      <c r="E3" s="682"/>
      <c r="F3" s="682"/>
    </row>
    <row r="4" spans="1:9" s="60" customFormat="1" ht="39.75" customHeight="1" thickBot="1">
      <c r="A4" s="142"/>
      <c r="B4" s="146" t="s">
        <v>20</v>
      </c>
      <c r="C4" s="690" t="s">
        <v>188</v>
      </c>
      <c r="D4" s="691"/>
      <c r="E4" s="692"/>
      <c r="F4" s="143" t="s">
        <v>21</v>
      </c>
      <c r="G4" s="144" t="s">
        <v>52</v>
      </c>
      <c r="H4" s="145" t="s">
        <v>23</v>
      </c>
      <c r="I4" s="142" t="s">
        <v>32</v>
      </c>
    </row>
    <row r="5" spans="1:9" s="60" customFormat="1" ht="19.5" customHeight="1">
      <c r="A5" s="644" t="s">
        <v>78</v>
      </c>
      <c r="B5" s="728">
        <v>0.4583333333333333</v>
      </c>
      <c r="C5" s="578" t="s">
        <v>110</v>
      </c>
      <c r="D5" s="677" t="s">
        <v>59</v>
      </c>
      <c r="E5" s="578" t="s">
        <v>114</v>
      </c>
      <c r="F5" s="578" t="s">
        <v>111</v>
      </c>
      <c r="G5" s="578" t="s">
        <v>115</v>
      </c>
      <c r="H5" s="689" t="s">
        <v>396</v>
      </c>
      <c r="I5" s="681" t="s">
        <v>110</v>
      </c>
    </row>
    <row r="6" spans="1:9" s="60" customFormat="1" ht="19.5" customHeight="1">
      <c r="A6" s="645"/>
      <c r="B6" s="729"/>
      <c r="C6" s="585"/>
      <c r="D6" s="669"/>
      <c r="E6" s="585"/>
      <c r="F6" s="585"/>
      <c r="G6" s="585"/>
      <c r="H6" s="683"/>
      <c r="I6" s="588"/>
    </row>
    <row r="7" spans="1:9" s="60" customFormat="1" ht="19.5" customHeight="1">
      <c r="A7" s="645" t="s">
        <v>79</v>
      </c>
      <c r="B7" s="729">
        <v>0.5416666666666666</v>
      </c>
      <c r="C7" s="585" t="s">
        <v>111</v>
      </c>
      <c r="D7" s="669" t="s">
        <v>59</v>
      </c>
      <c r="E7" s="585" t="s">
        <v>115</v>
      </c>
      <c r="F7" s="585" t="s">
        <v>110</v>
      </c>
      <c r="G7" s="585" t="s">
        <v>114</v>
      </c>
      <c r="H7" s="683" t="s">
        <v>397</v>
      </c>
      <c r="I7" s="588" t="s">
        <v>62</v>
      </c>
    </row>
    <row r="8" spans="1:9" s="60" customFormat="1" ht="19.5" customHeight="1" thickBot="1">
      <c r="A8" s="685"/>
      <c r="B8" s="730"/>
      <c r="C8" s="612"/>
      <c r="D8" s="686"/>
      <c r="E8" s="612"/>
      <c r="F8" s="612"/>
      <c r="G8" s="612"/>
      <c r="H8" s="684"/>
      <c r="I8" s="619"/>
    </row>
    <row r="9" spans="1:9" s="60" customFormat="1" ht="19.5" customHeight="1" thickBot="1">
      <c r="A9" s="150" t="s">
        <v>215</v>
      </c>
      <c r="B9" s="150"/>
      <c r="C9" s="150"/>
      <c r="D9" s="151"/>
      <c r="E9" s="150"/>
      <c r="F9" s="150"/>
      <c r="G9" s="150"/>
      <c r="H9" s="152"/>
      <c r="I9" s="152"/>
    </row>
    <row r="10" spans="1:9" s="60" customFormat="1" ht="19.5" customHeight="1">
      <c r="A10" s="655" t="s">
        <v>80</v>
      </c>
      <c r="B10" s="731">
        <v>0.4583333333333333</v>
      </c>
      <c r="C10" s="623" t="s">
        <v>112</v>
      </c>
      <c r="D10" s="657" t="s">
        <v>59</v>
      </c>
      <c r="E10" s="634" t="s">
        <v>116</v>
      </c>
      <c r="F10" s="621" t="s">
        <v>113</v>
      </c>
      <c r="G10" s="623" t="s">
        <v>224</v>
      </c>
      <c r="H10" s="641" t="s">
        <v>397</v>
      </c>
      <c r="I10" s="695" t="s">
        <v>113</v>
      </c>
    </row>
    <row r="11" spans="1:9" ht="19.5" customHeight="1">
      <c r="A11" s="656"/>
      <c r="B11" s="732"/>
      <c r="C11" s="653"/>
      <c r="D11" s="658"/>
      <c r="E11" s="628"/>
      <c r="F11" s="652"/>
      <c r="G11" s="653"/>
      <c r="H11" s="654"/>
      <c r="I11" s="696"/>
    </row>
    <row r="12" spans="1:9" ht="19.5" customHeight="1">
      <c r="A12" s="659" t="s">
        <v>81</v>
      </c>
      <c r="B12" s="733">
        <v>0.5416666666666666</v>
      </c>
      <c r="C12" s="579" t="s">
        <v>113</v>
      </c>
      <c r="D12" s="647" t="s">
        <v>59</v>
      </c>
      <c r="E12" s="596" t="s">
        <v>117</v>
      </c>
      <c r="F12" s="582" t="s">
        <v>112</v>
      </c>
      <c r="G12" s="579" t="s">
        <v>225</v>
      </c>
      <c r="H12" s="629" t="s">
        <v>398</v>
      </c>
      <c r="I12" s="693" t="s">
        <v>63</v>
      </c>
    </row>
    <row r="13" spans="1:9" ht="19.5" customHeight="1" thickBot="1">
      <c r="A13" s="660"/>
      <c r="B13" s="734"/>
      <c r="C13" s="646"/>
      <c r="D13" s="648"/>
      <c r="E13" s="649"/>
      <c r="F13" s="662"/>
      <c r="G13" s="646"/>
      <c r="H13" s="661"/>
      <c r="I13" s="694"/>
    </row>
    <row r="14" ht="19.5" customHeight="1"/>
    <row r="15" spans="1:6" ht="19.5" customHeight="1">
      <c r="A15" s="61"/>
      <c r="B15" s="140"/>
      <c r="D15" s="593" t="s">
        <v>58</v>
      </c>
      <c r="E15" s="593"/>
      <c r="F15" s="593"/>
    </row>
    <row r="16" spans="1:6" ht="19.5" customHeight="1" thickBot="1">
      <c r="A16" s="120" t="s">
        <v>212</v>
      </c>
      <c r="B16" s="141"/>
      <c r="C16" s="139"/>
      <c r="D16" s="682"/>
      <c r="E16" s="682"/>
      <c r="F16" s="682"/>
    </row>
    <row r="17" spans="1:9" ht="19.5" customHeight="1">
      <c r="A17" s="614"/>
      <c r="B17" s="642" t="s">
        <v>20</v>
      </c>
      <c r="C17" s="597" t="s">
        <v>188</v>
      </c>
      <c r="D17" s="598"/>
      <c r="E17" s="599"/>
      <c r="F17" s="621" t="s">
        <v>21</v>
      </c>
      <c r="G17" s="623" t="s">
        <v>22</v>
      </c>
      <c r="H17" s="638" t="s">
        <v>23</v>
      </c>
      <c r="I17" s="614" t="s">
        <v>32</v>
      </c>
    </row>
    <row r="18" spans="1:9" ht="19.5" customHeight="1" thickBot="1">
      <c r="A18" s="615"/>
      <c r="B18" s="643"/>
      <c r="C18" s="600"/>
      <c r="D18" s="601"/>
      <c r="E18" s="602"/>
      <c r="F18" s="622"/>
      <c r="G18" s="624"/>
      <c r="H18" s="639"/>
      <c r="I18" s="615"/>
    </row>
    <row r="19" spans="1:9" ht="19.5" customHeight="1">
      <c r="A19" s="574" t="s">
        <v>118</v>
      </c>
      <c r="B19" s="576" t="s">
        <v>189</v>
      </c>
      <c r="C19" s="640" t="s">
        <v>216</v>
      </c>
      <c r="D19" s="603" t="s">
        <v>59</v>
      </c>
      <c r="E19" s="637" t="s">
        <v>218</v>
      </c>
      <c r="F19" s="586" t="s">
        <v>217</v>
      </c>
      <c r="G19" s="578" t="s">
        <v>219</v>
      </c>
      <c r="H19" s="641" t="s">
        <v>226</v>
      </c>
      <c r="I19" s="634" t="s">
        <v>218</v>
      </c>
    </row>
    <row r="20" spans="1:9" ht="19.5" customHeight="1">
      <c r="A20" s="575"/>
      <c r="B20" s="577"/>
      <c r="C20" s="585"/>
      <c r="D20" s="585"/>
      <c r="E20" s="592"/>
      <c r="F20" s="577"/>
      <c r="G20" s="585"/>
      <c r="H20" s="628"/>
      <c r="I20" s="628"/>
    </row>
    <row r="21" spans="1:9" ht="19.5" customHeight="1">
      <c r="A21" s="607" t="s">
        <v>119</v>
      </c>
      <c r="B21" s="608">
        <v>0.46527777777777773</v>
      </c>
      <c r="C21" s="632" t="s">
        <v>217</v>
      </c>
      <c r="D21" s="609" t="s">
        <v>59</v>
      </c>
      <c r="E21" s="592" t="s">
        <v>219</v>
      </c>
      <c r="F21" s="687" t="s">
        <v>216</v>
      </c>
      <c r="G21" s="585" t="s">
        <v>218</v>
      </c>
      <c r="H21" s="629" t="s">
        <v>226</v>
      </c>
      <c r="I21" s="625" t="s">
        <v>218</v>
      </c>
    </row>
    <row r="22" spans="1:9" ht="19.5" customHeight="1">
      <c r="A22" s="633"/>
      <c r="B22" s="582"/>
      <c r="C22" s="579"/>
      <c r="D22" s="579"/>
      <c r="E22" s="635"/>
      <c r="F22" s="688"/>
      <c r="G22" s="579"/>
      <c r="H22" s="626"/>
      <c r="I22" s="626"/>
    </row>
    <row r="23" spans="1:9" ht="19.5" customHeight="1">
      <c r="A23" s="607" t="s">
        <v>120</v>
      </c>
      <c r="B23" s="608">
        <v>0.5347222222222222</v>
      </c>
      <c r="C23" s="632" t="s">
        <v>220</v>
      </c>
      <c r="D23" s="609" t="s">
        <v>59</v>
      </c>
      <c r="E23" s="592" t="s">
        <v>222</v>
      </c>
      <c r="F23" s="577" t="s">
        <v>221</v>
      </c>
      <c r="G23" s="585" t="s">
        <v>223</v>
      </c>
      <c r="H23" s="629" t="s">
        <v>226</v>
      </c>
      <c r="I23" s="625" t="s">
        <v>221</v>
      </c>
    </row>
    <row r="24" spans="1:9" ht="19.5" customHeight="1">
      <c r="A24" s="575"/>
      <c r="B24" s="577"/>
      <c r="C24" s="585"/>
      <c r="D24" s="585"/>
      <c r="E24" s="592"/>
      <c r="F24" s="577"/>
      <c r="G24" s="585"/>
      <c r="H24" s="628"/>
      <c r="I24" s="628"/>
    </row>
    <row r="25" spans="1:9" s="60" customFormat="1" ht="19.5" customHeight="1">
      <c r="A25" s="607" t="s">
        <v>121</v>
      </c>
      <c r="B25" s="608">
        <v>0.6041666666666666</v>
      </c>
      <c r="C25" s="632" t="s">
        <v>221</v>
      </c>
      <c r="D25" s="609" t="s">
        <v>59</v>
      </c>
      <c r="E25" s="592" t="s">
        <v>223</v>
      </c>
      <c r="F25" s="577" t="s">
        <v>220</v>
      </c>
      <c r="G25" s="585" t="s">
        <v>222</v>
      </c>
      <c r="H25" s="629" t="s">
        <v>226</v>
      </c>
      <c r="I25" s="625" t="s">
        <v>221</v>
      </c>
    </row>
    <row r="26" spans="1:9" s="60" customFormat="1" ht="19.5" customHeight="1" thickBot="1">
      <c r="A26" s="613"/>
      <c r="B26" s="610"/>
      <c r="C26" s="612"/>
      <c r="D26" s="612"/>
      <c r="E26" s="618"/>
      <c r="F26" s="610"/>
      <c r="G26" s="612"/>
      <c r="H26" s="627"/>
      <c r="I26" s="627"/>
    </row>
    <row r="27" spans="1:9" s="60" customFormat="1" ht="19.5" customHeight="1">
      <c r="A27" s="132"/>
      <c r="B27" s="133"/>
      <c r="C27" s="132"/>
      <c r="D27" s="132"/>
      <c r="E27" s="132"/>
      <c r="F27" s="132"/>
      <c r="G27" s="132"/>
      <c r="H27" s="132"/>
      <c r="I27" s="134"/>
    </row>
    <row r="28" spans="2:6" s="60" customFormat="1" ht="19.5" customHeight="1">
      <c r="B28" s="140"/>
      <c r="D28" s="593" t="s">
        <v>58</v>
      </c>
      <c r="E28" s="593"/>
      <c r="F28" s="593"/>
    </row>
    <row r="29" spans="1:6" s="60" customFormat="1" ht="19.5" customHeight="1" thickBot="1">
      <c r="A29" s="60" t="s">
        <v>213</v>
      </c>
      <c r="B29" s="149"/>
      <c r="C29" s="139"/>
      <c r="D29" s="682"/>
      <c r="E29" s="682"/>
      <c r="F29" s="682"/>
    </row>
    <row r="30" spans="1:9" s="60" customFormat="1" ht="19.5" customHeight="1">
      <c r="A30" s="679"/>
      <c r="B30" s="616" t="s">
        <v>20</v>
      </c>
      <c r="C30" s="597" t="s">
        <v>188</v>
      </c>
      <c r="D30" s="598"/>
      <c r="E30" s="599"/>
      <c r="F30" s="650" t="s">
        <v>21</v>
      </c>
      <c r="G30" s="623" t="s">
        <v>22</v>
      </c>
      <c r="H30" s="638" t="s">
        <v>23</v>
      </c>
      <c r="I30" s="614" t="s">
        <v>32</v>
      </c>
    </row>
    <row r="31" spans="1:9" s="60" customFormat="1" ht="19.5" customHeight="1" thickBot="1">
      <c r="A31" s="680"/>
      <c r="B31" s="675"/>
      <c r="C31" s="600"/>
      <c r="D31" s="601"/>
      <c r="E31" s="602"/>
      <c r="F31" s="651"/>
      <c r="G31" s="624"/>
      <c r="H31" s="639"/>
      <c r="I31" s="615"/>
    </row>
    <row r="32" spans="1:9" s="60" customFormat="1" ht="19.5" customHeight="1">
      <c r="A32" s="676" t="s">
        <v>122</v>
      </c>
      <c r="B32" s="576" t="s">
        <v>130</v>
      </c>
      <c r="C32" s="578" t="s">
        <v>227</v>
      </c>
      <c r="D32" s="677" t="s">
        <v>59</v>
      </c>
      <c r="E32" s="595" t="s">
        <v>231</v>
      </c>
      <c r="F32" s="678" t="s">
        <v>228</v>
      </c>
      <c r="G32" s="578" t="s">
        <v>232</v>
      </c>
      <c r="H32" s="587" t="s">
        <v>235</v>
      </c>
      <c r="I32" s="681" t="s">
        <v>227</v>
      </c>
    </row>
    <row r="33" spans="1:9" ht="19.5" customHeight="1">
      <c r="A33" s="671"/>
      <c r="B33" s="577"/>
      <c r="C33" s="585"/>
      <c r="D33" s="674"/>
      <c r="E33" s="663"/>
      <c r="F33" s="665"/>
      <c r="G33" s="585"/>
      <c r="H33" s="588"/>
      <c r="I33" s="588"/>
    </row>
    <row r="34" spans="1:9" s="60" customFormat="1" ht="19.5" customHeight="1">
      <c r="A34" s="667" t="s">
        <v>123</v>
      </c>
      <c r="B34" s="608">
        <v>0.46527777777777773</v>
      </c>
      <c r="C34" s="585" t="s">
        <v>228</v>
      </c>
      <c r="D34" s="669" t="s">
        <v>59</v>
      </c>
      <c r="E34" s="663" t="s">
        <v>232</v>
      </c>
      <c r="F34" s="665" t="s">
        <v>227</v>
      </c>
      <c r="G34" s="585" t="s">
        <v>231</v>
      </c>
      <c r="H34" s="611" t="s">
        <v>235</v>
      </c>
      <c r="I34" s="588" t="s">
        <v>227</v>
      </c>
    </row>
    <row r="35" spans="1:9" s="60" customFormat="1" ht="19.5" customHeight="1">
      <c r="A35" s="671"/>
      <c r="B35" s="577"/>
      <c r="C35" s="585"/>
      <c r="D35" s="674"/>
      <c r="E35" s="663"/>
      <c r="F35" s="665"/>
      <c r="G35" s="585"/>
      <c r="H35" s="588"/>
      <c r="I35" s="588"/>
    </row>
    <row r="36" spans="1:9" s="60" customFormat="1" ht="19.5" customHeight="1">
      <c r="A36" s="667" t="s">
        <v>124</v>
      </c>
      <c r="B36" s="608">
        <v>0.5347222222222222</v>
      </c>
      <c r="C36" s="585" t="s">
        <v>229</v>
      </c>
      <c r="D36" s="672" t="s">
        <v>59</v>
      </c>
      <c r="E36" s="588" t="s">
        <v>233</v>
      </c>
      <c r="F36" s="665" t="s">
        <v>230</v>
      </c>
      <c r="G36" s="585" t="s">
        <v>234</v>
      </c>
      <c r="H36" s="611" t="s">
        <v>235</v>
      </c>
      <c r="I36" s="588" t="s">
        <v>230</v>
      </c>
    </row>
    <row r="37" spans="1:9" s="60" customFormat="1" ht="19.5" customHeight="1">
      <c r="A37" s="671"/>
      <c r="B37" s="577"/>
      <c r="C37" s="585"/>
      <c r="D37" s="673"/>
      <c r="E37" s="588"/>
      <c r="F37" s="665"/>
      <c r="G37" s="585"/>
      <c r="H37" s="588"/>
      <c r="I37" s="588"/>
    </row>
    <row r="38" spans="1:9" s="60" customFormat="1" ht="19.5" customHeight="1">
      <c r="A38" s="667" t="s">
        <v>125</v>
      </c>
      <c r="B38" s="608">
        <v>0.6041666666666666</v>
      </c>
      <c r="C38" s="585" t="s">
        <v>230</v>
      </c>
      <c r="D38" s="669" t="s">
        <v>59</v>
      </c>
      <c r="E38" s="663" t="s">
        <v>234</v>
      </c>
      <c r="F38" s="665" t="s">
        <v>229</v>
      </c>
      <c r="G38" s="585" t="s">
        <v>233</v>
      </c>
      <c r="H38" s="611" t="s">
        <v>235</v>
      </c>
      <c r="I38" s="588" t="s">
        <v>230</v>
      </c>
    </row>
    <row r="39" spans="1:9" s="60" customFormat="1" ht="19.5" customHeight="1" thickBot="1">
      <c r="A39" s="668"/>
      <c r="B39" s="610"/>
      <c r="C39" s="612"/>
      <c r="D39" s="670"/>
      <c r="E39" s="664"/>
      <c r="F39" s="666"/>
      <c r="G39" s="612"/>
      <c r="H39" s="619"/>
      <c r="I39" s="619"/>
    </row>
    <row r="40" spans="1:9" s="60" customFormat="1" ht="13.5">
      <c r="A40" s="121"/>
      <c r="B40" s="120"/>
      <c r="C40" s="61"/>
      <c r="D40" s="61"/>
      <c r="E40" s="61"/>
      <c r="F40" s="61"/>
      <c r="G40" s="61"/>
      <c r="H40" s="130"/>
      <c r="I40" s="62"/>
    </row>
    <row r="41" spans="1:9" s="60" customFormat="1" ht="13.5">
      <c r="A41" s="61"/>
      <c r="B41" s="61"/>
      <c r="C41" s="61"/>
      <c r="D41" s="61"/>
      <c r="E41" s="61"/>
      <c r="F41" s="61"/>
      <c r="G41" s="61"/>
      <c r="H41" s="62"/>
      <c r="I41" s="62"/>
    </row>
    <row r="42" spans="1:9" ht="13.5">
      <c r="A42" s="121"/>
      <c r="B42" s="120"/>
      <c r="C42" s="61"/>
      <c r="D42" s="135"/>
      <c r="E42" s="62"/>
      <c r="F42" s="61"/>
      <c r="G42" s="61"/>
      <c r="H42" s="130"/>
      <c r="I42" s="62"/>
    </row>
    <row r="43" spans="1:9" ht="13.5">
      <c r="A43" s="61"/>
      <c r="B43" s="61"/>
      <c r="C43" s="61"/>
      <c r="D43" s="136"/>
      <c r="E43" s="62"/>
      <c r="F43" s="61"/>
      <c r="G43" s="61"/>
      <c r="H43" s="62"/>
      <c r="I43" s="62"/>
    </row>
    <row r="44" spans="1:9" ht="13.5">
      <c r="A44" s="121"/>
      <c r="B44" s="120"/>
      <c r="C44" s="61"/>
      <c r="D44" s="137"/>
      <c r="E44" s="61"/>
      <c r="F44" s="61"/>
      <c r="G44" s="61"/>
      <c r="H44" s="130"/>
      <c r="I44" s="62"/>
    </row>
    <row r="45" spans="1:9" ht="13.5">
      <c r="A45" s="61"/>
      <c r="B45" s="61"/>
      <c r="C45" s="61"/>
      <c r="D45" s="127"/>
      <c r="E45" s="61"/>
      <c r="F45" s="61"/>
      <c r="G45" s="61"/>
      <c r="H45" s="62"/>
      <c r="I45" s="62"/>
    </row>
    <row r="46" spans="1:9" ht="13.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3.5" customHeight="1">
      <c r="A47" s="63"/>
      <c r="B47" s="106"/>
      <c r="C47" s="63"/>
      <c r="D47" s="126"/>
      <c r="E47" s="126"/>
      <c r="F47" s="126"/>
      <c r="G47" s="63"/>
      <c r="H47" s="63"/>
      <c r="I47" s="63"/>
    </row>
    <row r="48" spans="1:9" ht="13.5" customHeight="1">
      <c r="A48" s="63"/>
      <c r="B48" s="119"/>
      <c r="C48" s="63"/>
      <c r="D48" s="126"/>
      <c r="E48" s="126"/>
      <c r="F48" s="126"/>
      <c r="G48" s="63"/>
      <c r="H48" s="63"/>
      <c r="I48" s="63"/>
    </row>
    <row r="49" spans="1:9" ht="13.5">
      <c r="A49" s="61"/>
      <c r="B49" s="120"/>
      <c r="C49" s="61"/>
      <c r="D49" s="127"/>
      <c r="E49" s="61"/>
      <c r="F49" s="61"/>
      <c r="G49" s="61"/>
      <c r="H49" s="61"/>
      <c r="I49" s="61"/>
    </row>
    <row r="50" spans="1:9" ht="13.5">
      <c r="A50" s="61"/>
      <c r="B50" s="120"/>
      <c r="C50" s="61"/>
      <c r="D50" s="127"/>
      <c r="E50" s="61"/>
      <c r="F50" s="61"/>
      <c r="G50" s="61"/>
      <c r="H50" s="61"/>
      <c r="I50" s="61"/>
    </row>
    <row r="51" spans="1:9" ht="13.5">
      <c r="A51" s="121"/>
      <c r="B51" s="120"/>
      <c r="C51" s="121"/>
      <c r="D51" s="121"/>
      <c r="E51" s="129"/>
      <c r="F51" s="120"/>
      <c r="G51" s="61"/>
      <c r="H51" s="130"/>
      <c r="I51" s="62"/>
    </row>
    <row r="52" spans="1:9" ht="13.5">
      <c r="A52" s="61"/>
      <c r="B52" s="61"/>
      <c r="C52" s="61"/>
      <c r="D52" s="61"/>
      <c r="E52" s="61"/>
      <c r="F52" s="61"/>
      <c r="G52" s="61"/>
      <c r="H52" s="62"/>
      <c r="I52" s="62"/>
    </row>
    <row r="53" spans="1:9" ht="13.5">
      <c r="A53" s="121"/>
      <c r="B53" s="120"/>
      <c r="C53" s="121"/>
      <c r="D53" s="121"/>
      <c r="E53" s="129"/>
      <c r="F53" s="138"/>
      <c r="G53" s="61"/>
      <c r="H53" s="130"/>
      <c r="I53" s="62"/>
    </row>
    <row r="54" spans="1:9" ht="13.5">
      <c r="A54" s="61"/>
      <c r="B54" s="61"/>
      <c r="C54" s="61"/>
      <c r="D54" s="61"/>
      <c r="E54" s="61"/>
      <c r="F54" s="62"/>
      <c r="G54" s="61"/>
      <c r="H54" s="62"/>
      <c r="I54" s="62"/>
    </row>
  </sheetData>
  <sheetProtection/>
  <mergeCells count="126">
    <mergeCell ref="I7:I8"/>
    <mergeCell ref="I5:I6"/>
    <mergeCell ref="H5:H6"/>
    <mergeCell ref="G5:G6"/>
    <mergeCell ref="C4:E4"/>
    <mergeCell ref="C30:E31"/>
    <mergeCell ref="C17:E18"/>
    <mergeCell ref="I12:I13"/>
    <mergeCell ref="I10:I11"/>
    <mergeCell ref="E5:E6"/>
    <mergeCell ref="D28:F29"/>
    <mergeCell ref="A7:A8"/>
    <mergeCell ref="B7:B8"/>
    <mergeCell ref="C7:C8"/>
    <mergeCell ref="D7:D8"/>
    <mergeCell ref="E7:E8"/>
    <mergeCell ref="F7:F8"/>
    <mergeCell ref="F21:F22"/>
    <mergeCell ref="F17:F18"/>
    <mergeCell ref="E25:E26"/>
    <mergeCell ref="D2:F3"/>
    <mergeCell ref="D15:F16"/>
    <mergeCell ref="F5:F6"/>
    <mergeCell ref="G7:G8"/>
    <mergeCell ref="H7:H8"/>
    <mergeCell ref="D5:D6"/>
    <mergeCell ref="I25:I26"/>
    <mergeCell ref="F25:F26"/>
    <mergeCell ref="I21:I22"/>
    <mergeCell ref="E23:E24"/>
    <mergeCell ref="G23:G24"/>
    <mergeCell ref="H23:H24"/>
    <mergeCell ref="G21:G22"/>
    <mergeCell ref="H21:H22"/>
    <mergeCell ref="D21:D22"/>
    <mergeCell ref="A25:A26"/>
    <mergeCell ref="B25:B26"/>
    <mergeCell ref="A23:A24"/>
    <mergeCell ref="B23:B24"/>
    <mergeCell ref="I19:I20"/>
    <mergeCell ref="I23:I24"/>
    <mergeCell ref="E21:E22"/>
    <mergeCell ref="G25:G26"/>
    <mergeCell ref="H25:H26"/>
    <mergeCell ref="G17:G18"/>
    <mergeCell ref="E19:E20"/>
    <mergeCell ref="F19:F20"/>
    <mergeCell ref="A17:A18"/>
    <mergeCell ref="B17:B18"/>
    <mergeCell ref="C25:C26"/>
    <mergeCell ref="D25:D26"/>
    <mergeCell ref="A21:A22"/>
    <mergeCell ref="B21:B22"/>
    <mergeCell ref="C21:C22"/>
    <mergeCell ref="C23:C24"/>
    <mergeCell ref="D23:D24"/>
    <mergeCell ref="I17:I18"/>
    <mergeCell ref="A19:A20"/>
    <mergeCell ref="B19:B20"/>
    <mergeCell ref="C19:C20"/>
    <mergeCell ref="D19:D20"/>
    <mergeCell ref="H19:H20"/>
    <mergeCell ref="F23:F24"/>
    <mergeCell ref="H17:H18"/>
    <mergeCell ref="I30:I31"/>
    <mergeCell ref="A32:A33"/>
    <mergeCell ref="B32:B33"/>
    <mergeCell ref="C32:C33"/>
    <mergeCell ref="D32:D33"/>
    <mergeCell ref="E32:E33"/>
    <mergeCell ref="F32:F33"/>
    <mergeCell ref="G32:G33"/>
    <mergeCell ref="A30:A31"/>
    <mergeCell ref="I32:I33"/>
    <mergeCell ref="F34:F35"/>
    <mergeCell ref="A34:A35"/>
    <mergeCell ref="B34:B35"/>
    <mergeCell ref="C34:C35"/>
    <mergeCell ref="D34:D35"/>
    <mergeCell ref="B30:B31"/>
    <mergeCell ref="E34:E35"/>
    <mergeCell ref="A38:A39"/>
    <mergeCell ref="B38:B39"/>
    <mergeCell ref="C38:C39"/>
    <mergeCell ref="D38:D39"/>
    <mergeCell ref="A36:A37"/>
    <mergeCell ref="B36:B37"/>
    <mergeCell ref="C36:C37"/>
    <mergeCell ref="D36:D37"/>
    <mergeCell ref="G36:G37"/>
    <mergeCell ref="I38:I39"/>
    <mergeCell ref="E38:E39"/>
    <mergeCell ref="F38:F39"/>
    <mergeCell ref="H36:H37"/>
    <mergeCell ref="I36:I37"/>
    <mergeCell ref="G38:G39"/>
    <mergeCell ref="H38:H39"/>
    <mergeCell ref="F36:F37"/>
    <mergeCell ref="I34:I35"/>
    <mergeCell ref="E36:E37"/>
    <mergeCell ref="G12:G13"/>
    <mergeCell ref="H12:H13"/>
    <mergeCell ref="F12:F13"/>
    <mergeCell ref="G34:G35"/>
    <mergeCell ref="H34:H35"/>
    <mergeCell ref="G30:G31"/>
    <mergeCell ref="H30:H31"/>
    <mergeCell ref="G19:G20"/>
    <mergeCell ref="H32:H33"/>
    <mergeCell ref="F30:F31"/>
    <mergeCell ref="F10:F11"/>
    <mergeCell ref="G10:G11"/>
    <mergeCell ref="H10:H11"/>
    <mergeCell ref="A10:A11"/>
    <mergeCell ref="B10:B11"/>
    <mergeCell ref="C10:C11"/>
    <mergeCell ref="D10:D11"/>
    <mergeCell ref="A12:A13"/>
    <mergeCell ref="B12:B13"/>
    <mergeCell ref="A5:A6"/>
    <mergeCell ref="E10:E11"/>
    <mergeCell ref="B5:B6"/>
    <mergeCell ref="C12:C13"/>
    <mergeCell ref="D12:D13"/>
    <mergeCell ref="E12:E13"/>
    <mergeCell ref="C5:C6"/>
  </mergeCells>
  <printOptions/>
  <pageMargins left="0.75" right="0.75" top="0.16" bottom="0.19" header="0.16" footer="0.18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54"/>
  <sheetViews>
    <sheetView zoomScaleSheetLayoutView="100" zoomScalePageLayoutView="0" workbookViewId="0" topLeftCell="A2">
      <selection activeCell="M13" sqref="M13"/>
    </sheetView>
  </sheetViews>
  <sheetFormatPr defaultColWidth="9.00390625" defaultRowHeight="13.5"/>
  <cols>
    <col min="1" max="1" width="9.00390625" style="60" customWidth="1"/>
    <col min="2" max="2" width="10.25390625" style="60" customWidth="1"/>
    <col min="3" max="3" width="11.25390625" style="60" customWidth="1"/>
    <col min="4" max="4" width="9.00390625" style="60" customWidth="1"/>
    <col min="5" max="6" width="11.25390625" style="60" customWidth="1"/>
    <col min="7" max="7" width="13.00390625" style="60" customWidth="1"/>
    <col min="8" max="8" width="11.50390625" style="60" customWidth="1"/>
    <col min="9" max="9" width="9.00390625" style="60" customWidth="1"/>
    <col min="10" max="16384" width="9.00390625" style="59" customWidth="1"/>
  </cols>
  <sheetData>
    <row r="1" ht="13.5" hidden="1"/>
    <row r="2" spans="2:6" s="60" customFormat="1" ht="19.5" customHeight="1">
      <c r="B2" s="140"/>
      <c r="D2" s="593" t="s">
        <v>292</v>
      </c>
      <c r="E2" s="593"/>
      <c r="F2" s="593"/>
    </row>
    <row r="3" spans="1:6" s="60" customFormat="1" ht="19.5" customHeight="1" thickBot="1">
      <c r="A3" s="60" t="s">
        <v>215</v>
      </c>
      <c r="B3" s="149"/>
      <c r="C3" s="139"/>
      <c r="D3" s="682"/>
      <c r="E3" s="682"/>
      <c r="F3" s="682"/>
    </row>
    <row r="4" spans="1:9" s="60" customFormat="1" ht="39.75" customHeight="1" thickBot="1">
      <c r="A4" s="142"/>
      <c r="B4" s="146" t="s">
        <v>20</v>
      </c>
      <c r="C4" s="690" t="s">
        <v>188</v>
      </c>
      <c r="D4" s="691"/>
      <c r="E4" s="692"/>
      <c r="F4" s="143" t="s">
        <v>21</v>
      </c>
      <c r="G4" s="144" t="s">
        <v>22</v>
      </c>
      <c r="H4" s="145" t="s">
        <v>23</v>
      </c>
      <c r="I4" s="142" t="s">
        <v>32</v>
      </c>
    </row>
    <row r="5" spans="1:9" s="60" customFormat="1" ht="19.5" customHeight="1">
      <c r="A5" s="703" t="s">
        <v>293</v>
      </c>
      <c r="B5" s="576" t="s">
        <v>297</v>
      </c>
      <c r="C5" s="623" t="s">
        <v>298</v>
      </c>
      <c r="D5" s="700" t="s">
        <v>288</v>
      </c>
      <c r="E5" s="638" t="s">
        <v>299</v>
      </c>
      <c r="F5" s="621" t="s">
        <v>307</v>
      </c>
      <c r="G5" s="578" t="s">
        <v>240</v>
      </c>
      <c r="H5" s="681" t="s">
        <v>309</v>
      </c>
      <c r="I5" s="589"/>
    </row>
    <row r="6" spans="1:9" s="60" customFormat="1" ht="19.5" customHeight="1">
      <c r="A6" s="697"/>
      <c r="B6" s="608"/>
      <c r="C6" s="653"/>
      <c r="D6" s="701"/>
      <c r="E6" s="699"/>
      <c r="F6" s="652"/>
      <c r="G6" s="585"/>
      <c r="H6" s="588"/>
      <c r="I6" s="590"/>
    </row>
    <row r="7" spans="1:9" s="60" customFormat="1" ht="19.5" customHeight="1">
      <c r="A7" s="697" t="s">
        <v>294</v>
      </c>
      <c r="B7" s="608">
        <v>0.4583333333333333</v>
      </c>
      <c r="C7" s="579" t="s">
        <v>126</v>
      </c>
      <c r="D7" s="702" t="s">
        <v>288</v>
      </c>
      <c r="E7" s="596" t="s">
        <v>307</v>
      </c>
      <c r="F7" s="582" t="s">
        <v>308</v>
      </c>
      <c r="G7" s="585" t="s">
        <v>308</v>
      </c>
      <c r="H7" s="588" t="s">
        <v>309</v>
      </c>
      <c r="I7" s="590"/>
    </row>
    <row r="8" spans="1:9" s="60" customFormat="1" ht="19.5" customHeight="1">
      <c r="A8" s="697"/>
      <c r="B8" s="608"/>
      <c r="C8" s="653"/>
      <c r="D8" s="701"/>
      <c r="E8" s="699"/>
      <c r="F8" s="652"/>
      <c r="G8" s="585"/>
      <c r="H8" s="588"/>
      <c r="I8" s="590"/>
    </row>
    <row r="9" spans="1:9" s="60" customFormat="1" ht="19.5" customHeight="1">
      <c r="A9" s="697" t="s">
        <v>295</v>
      </c>
      <c r="B9" s="608">
        <v>0.5208333333333334</v>
      </c>
      <c r="C9" s="585" t="s">
        <v>299</v>
      </c>
      <c r="D9" s="673" t="s">
        <v>289</v>
      </c>
      <c r="E9" s="588" t="s">
        <v>240</v>
      </c>
      <c r="F9" s="577" t="s">
        <v>308</v>
      </c>
      <c r="G9" s="585" t="s">
        <v>308</v>
      </c>
      <c r="H9" s="588" t="s">
        <v>309</v>
      </c>
      <c r="I9" s="590"/>
    </row>
    <row r="10" spans="1:9" s="60" customFormat="1" ht="19.5" customHeight="1">
      <c r="A10" s="697"/>
      <c r="B10" s="608"/>
      <c r="C10" s="585"/>
      <c r="D10" s="673"/>
      <c r="E10" s="588"/>
      <c r="F10" s="577"/>
      <c r="G10" s="585"/>
      <c r="H10" s="588"/>
      <c r="I10" s="590"/>
    </row>
    <row r="11" spans="1:9" ht="19.5" customHeight="1">
      <c r="A11" s="697" t="s">
        <v>296</v>
      </c>
      <c r="B11" s="608">
        <v>0.6041666666666666</v>
      </c>
      <c r="C11" s="585" t="s">
        <v>307</v>
      </c>
      <c r="D11" s="674" t="s">
        <v>288</v>
      </c>
      <c r="E11" s="663" t="s">
        <v>240</v>
      </c>
      <c r="F11" s="577" t="s">
        <v>308</v>
      </c>
      <c r="G11" s="585" t="s">
        <v>308</v>
      </c>
      <c r="H11" s="588" t="s">
        <v>309</v>
      </c>
      <c r="I11" s="590"/>
    </row>
    <row r="12" spans="1:9" ht="19.5" customHeight="1" thickBot="1">
      <c r="A12" s="698"/>
      <c r="B12" s="705"/>
      <c r="C12" s="612"/>
      <c r="D12" s="670"/>
      <c r="E12" s="664"/>
      <c r="F12" s="610"/>
      <c r="G12" s="612"/>
      <c r="H12" s="619"/>
      <c r="I12" s="620"/>
    </row>
    <row r="13" ht="19.5" customHeight="1"/>
    <row r="14" ht="19.5" customHeight="1"/>
    <row r="15" spans="1:6" ht="19.5" customHeight="1">
      <c r="A15" s="61"/>
      <c r="B15" s="140"/>
      <c r="D15" s="593" t="s">
        <v>292</v>
      </c>
      <c r="E15" s="593"/>
      <c r="F15" s="593"/>
    </row>
    <row r="16" spans="1:6" ht="19.5" customHeight="1" thickBot="1">
      <c r="A16" s="120" t="s">
        <v>213</v>
      </c>
      <c r="B16" s="141"/>
      <c r="C16" s="139"/>
      <c r="D16" s="682"/>
      <c r="E16" s="682"/>
      <c r="F16" s="682"/>
    </row>
    <row r="17" spans="1:9" ht="19.5" customHeight="1">
      <c r="A17" s="614"/>
      <c r="B17" s="642" t="s">
        <v>20</v>
      </c>
      <c r="C17" s="597" t="s">
        <v>188</v>
      </c>
      <c r="D17" s="598"/>
      <c r="E17" s="599"/>
      <c r="F17" s="621" t="s">
        <v>21</v>
      </c>
      <c r="G17" s="623" t="s">
        <v>22</v>
      </c>
      <c r="H17" s="638" t="s">
        <v>23</v>
      </c>
      <c r="I17" s="614" t="s">
        <v>32</v>
      </c>
    </row>
    <row r="18" spans="1:9" ht="19.5" customHeight="1" thickBot="1">
      <c r="A18" s="615"/>
      <c r="B18" s="643"/>
      <c r="C18" s="600"/>
      <c r="D18" s="601"/>
      <c r="E18" s="602"/>
      <c r="F18" s="622"/>
      <c r="G18" s="624"/>
      <c r="H18" s="639"/>
      <c r="I18" s="615"/>
    </row>
    <row r="19" spans="1:9" ht="19.5" customHeight="1">
      <c r="A19" s="574" t="s">
        <v>300</v>
      </c>
      <c r="B19" s="576">
        <v>0.4166666666666667</v>
      </c>
      <c r="C19" s="640" t="s">
        <v>298</v>
      </c>
      <c r="D19" s="640" t="s">
        <v>288</v>
      </c>
      <c r="E19" s="637" t="s">
        <v>310</v>
      </c>
      <c r="F19" s="586" t="s">
        <v>307</v>
      </c>
      <c r="G19" s="578" t="s">
        <v>240</v>
      </c>
      <c r="H19" s="634" t="s">
        <v>309</v>
      </c>
      <c r="I19" s="634"/>
    </row>
    <row r="20" spans="1:9" ht="19.5" customHeight="1">
      <c r="A20" s="575"/>
      <c r="B20" s="577"/>
      <c r="C20" s="585"/>
      <c r="D20" s="585"/>
      <c r="E20" s="592"/>
      <c r="F20" s="577"/>
      <c r="G20" s="585"/>
      <c r="H20" s="628"/>
      <c r="I20" s="628"/>
    </row>
    <row r="21" spans="1:9" ht="19.5" customHeight="1">
      <c r="A21" s="607" t="s">
        <v>301</v>
      </c>
      <c r="B21" s="608">
        <v>0.5</v>
      </c>
      <c r="C21" s="632" t="s">
        <v>126</v>
      </c>
      <c r="D21" s="632" t="s">
        <v>288</v>
      </c>
      <c r="E21" s="592" t="s">
        <v>240</v>
      </c>
      <c r="F21" s="687" t="s">
        <v>308</v>
      </c>
      <c r="G21" s="585" t="s">
        <v>308</v>
      </c>
      <c r="H21" s="625" t="s">
        <v>309</v>
      </c>
      <c r="I21" s="625"/>
    </row>
    <row r="22" spans="1:9" ht="19.5" customHeight="1">
      <c r="A22" s="633"/>
      <c r="B22" s="582"/>
      <c r="C22" s="579"/>
      <c r="D22" s="579"/>
      <c r="E22" s="635"/>
      <c r="F22" s="688"/>
      <c r="G22" s="579"/>
      <c r="H22" s="626"/>
      <c r="I22" s="626"/>
    </row>
    <row r="23" spans="1:9" ht="19.5" customHeight="1">
      <c r="A23" s="607" t="s">
        <v>302</v>
      </c>
      <c r="B23" s="608">
        <v>0.5833333333333334</v>
      </c>
      <c r="C23" s="632" t="s">
        <v>310</v>
      </c>
      <c r="D23" s="632" t="s">
        <v>288</v>
      </c>
      <c r="E23" s="592" t="s">
        <v>307</v>
      </c>
      <c r="F23" s="577" t="s">
        <v>308</v>
      </c>
      <c r="G23" s="585" t="s">
        <v>308</v>
      </c>
      <c r="H23" s="625" t="s">
        <v>309</v>
      </c>
      <c r="I23" s="625"/>
    </row>
    <row r="24" spans="1:9" ht="19.5" customHeight="1" thickBot="1">
      <c r="A24" s="575"/>
      <c r="B24" s="577"/>
      <c r="C24" s="585"/>
      <c r="D24" s="585"/>
      <c r="E24" s="592"/>
      <c r="F24" s="577"/>
      <c r="G24" s="585"/>
      <c r="H24" s="628"/>
      <c r="I24" s="628"/>
    </row>
    <row r="25" spans="1:42" s="60" customFormat="1" ht="19.5" customHeight="1" hidden="1">
      <c r="A25" s="607" t="s">
        <v>290</v>
      </c>
      <c r="B25" s="608">
        <v>0.6041666666666666</v>
      </c>
      <c r="C25" s="632" t="s">
        <v>221</v>
      </c>
      <c r="D25" s="632" t="s">
        <v>288</v>
      </c>
      <c r="E25" s="592" t="s">
        <v>223</v>
      </c>
      <c r="F25" s="577" t="s">
        <v>220</v>
      </c>
      <c r="G25" s="585" t="s">
        <v>222</v>
      </c>
      <c r="H25" s="625" t="s">
        <v>226</v>
      </c>
      <c r="I25" s="625" t="s">
        <v>221</v>
      </c>
      <c r="K25" s="190">
        <v>30</v>
      </c>
      <c r="L25" s="200" t="s">
        <v>257</v>
      </c>
      <c r="M25" s="193" t="s">
        <v>247</v>
      </c>
      <c r="N25" s="500">
        <v>0.5</v>
      </c>
      <c r="O25" s="501"/>
      <c r="P25" s="395" t="s">
        <v>85</v>
      </c>
      <c r="Q25" s="396"/>
      <c r="R25" s="396"/>
      <c r="S25" s="396"/>
      <c r="T25" s="64"/>
      <c r="U25" s="65" t="s">
        <v>25</v>
      </c>
      <c r="V25" s="66"/>
      <c r="W25" s="273" t="s">
        <v>248</v>
      </c>
      <c r="X25" s="274"/>
      <c r="Y25" s="274"/>
      <c r="Z25" s="275"/>
      <c r="AA25" s="417" t="s">
        <v>261</v>
      </c>
      <c r="AB25" s="418"/>
      <c r="AC25" s="418"/>
      <c r="AD25" s="419"/>
      <c r="AE25" s="420" t="s">
        <v>261</v>
      </c>
      <c r="AF25" s="418"/>
      <c r="AG25" s="418"/>
      <c r="AH25" s="421"/>
      <c r="AI25" s="499" t="s">
        <v>253</v>
      </c>
      <c r="AJ25" s="499"/>
      <c r="AK25" s="499"/>
      <c r="AL25" s="499"/>
      <c r="AM25" s="499"/>
      <c r="AN25" s="499"/>
      <c r="AO25" s="499"/>
      <c r="AP25" s="190" t="s">
        <v>86</v>
      </c>
    </row>
    <row r="26" spans="1:42" s="60" customFormat="1" ht="19.5" customHeight="1" hidden="1" thickBot="1">
      <c r="A26" s="613"/>
      <c r="B26" s="610"/>
      <c r="C26" s="612"/>
      <c r="D26" s="612"/>
      <c r="E26" s="618"/>
      <c r="F26" s="610"/>
      <c r="G26" s="612"/>
      <c r="H26" s="627"/>
      <c r="I26" s="627"/>
      <c r="K26" s="190">
        <v>30</v>
      </c>
      <c r="L26" s="200" t="s">
        <v>259</v>
      </c>
      <c r="M26" s="193" t="s">
        <v>247</v>
      </c>
      <c r="N26" s="500">
        <v>0.5833333333333334</v>
      </c>
      <c r="O26" s="501"/>
      <c r="P26" s="395" t="s">
        <v>252</v>
      </c>
      <c r="Q26" s="396"/>
      <c r="R26" s="396"/>
      <c r="S26" s="396"/>
      <c r="T26" s="64"/>
      <c r="U26" s="65" t="s">
        <v>25</v>
      </c>
      <c r="V26" s="66"/>
      <c r="W26" s="502" t="s">
        <v>251</v>
      </c>
      <c r="X26" s="274"/>
      <c r="Y26" s="274"/>
      <c r="Z26" s="275"/>
      <c r="AA26" s="417" t="s">
        <v>261</v>
      </c>
      <c r="AB26" s="418"/>
      <c r="AC26" s="418"/>
      <c r="AD26" s="419"/>
      <c r="AE26" s="420" t="s">
        <v>261</v>
      </c>
      <c r="AF26" s="418"/>
      <c r="AG26" s="418"/>
      <c r="AH26" s="421"/>
      <c r="AI26" s="499" t="s">
        <v>253</v>
      </c>
      <c r="AJ26" s="499"/>
      <c r="AK26" s="499"/>
      <c r="AL26" s="499"/>
      <c r="AM26" s="499"/>
      <c r="AN26" s="499"/>
      <c r="AO26" s="499"/>
      <c r="AP26" s="190" t="s">
        <v>86</v>
      </c>
    </row>
    <row r="27" spans="1:9" s="60" customFormat="1" ht="19.5" customHeight="1">
      <c r="A27" s="132"/>
      <c r="B27" s="133"/>
      <c r="C27" s="132"/>
      <c r="D27" s="132"/>
      <c r="E27" s="132"/>
      <c r="F27" s="132"/>
      <c r="G27" s="132"/>
      <c r="H27" s="132"/>
      <c r="I27" s="132"/>
    </row>
    <row r="28" spans="2:6" s="60" customFormat="1" ht="19.5" customHeight="1">
      <c r="B28" s="140"/>
      <c r="D28" s="593" t="s">
        <v>292</v>
      </c>
      <c r="E28" s="593"/>
      <c r="F28" s="593"/>
    </row>
    <row r="29" spans="1:6" s="60" customFormat="1" ht="19.5" customHeight="1" thickBot="1">
      <c r="A29" s="60" t="s">
        <v>303</v>
      </c>
      <c r="B29" s="149"/>
      <c r="C29" s="139"/>
      <c r="D29" s="682"/>
      <c r="E29" s="682"/>
      <c r="F29" s="682"/>
    </row>
    <row r="30" spans="1:9" s="60" customFormat="1" ht="19.5" customHeight="1">
      <c r="A30" s="679"/>
      <c r="B30" s="616" t="s">
        <v>20</v>
      </c>
      <c r="C30" s="597" t="s">
        <v>188</v>
      </c>
      <c r="D30" s="598"/>
      <c r="E30" s="599"/>
      <c r="F30" s="650" t="s">
        <v>21</v>
      </c>
      <c r="G30" s="623" t="s">
        <v>22</v>
      </c>
      <c r="H30" s="638" t="s">
        <v>23</v>
      </c>
      <c r="I30" s="614" t="s">
        <v>32</v>
      </c>
    </row>
    <row r="31" spans="1:9" s="60" customFormat="1" ht="19.5" customHeight="1" thickBot="1">
      <c r="A31" s="680"/>
      <c r="B31" s="675"/>
      <c r="C31" s="600"/>
      <c r="D31" s="601"/>
      <c r="E31" s="602"/>
      <c r="F31" s="651"/>
      <c r="G31" s="624"/>
      <c r="H31" s="639"/>
      <c r="I31" s="615"/>
    </row>
    <row r="32" spans="1:9" s="60" customFormat="1" ht="19.5" customHeight="1">
      <c r="A32" s="703" t="s">
        <v>304</v>
      </c>
      <c r="B32" s="576">
        <v>0.4166666666666667</v>
      </c>
      <c r="C32" s="578" t="s">
        <v>299</v>
      </c>
      <c r="D32" s="704" t="s">
        <v>288</v>
      </c>
      <c r="E32" s="595" t="s">
        <v>310</v>
      </c>
      <c r="F32" s="678" t="s">
        <v>240</v>
      </c>
      <c r="G32" s="578" t="s">
        <v>307</v>
      </c>
      <c r="H32" s="681" t="s">
        <v>311</v>
      </c>
      <c r="I32" s="681"/>
    </row>
    <row r="33" spans="1:9" ht="19.5" customHeight="1">
      <c r="A33" s="671"/>
      <c r="B33" s="577"/>
      <c r="C33" s="585"/>
      <c r="D33" s="674"/>
      <c r="E33" s="663"/>
      <c r="F33" s="665"/>
      <c r="G33" s="585"/>
      <c r="H33" s="588"/>
      <c r="I33" s="588"/>
    </row>
    <row r="34" spans="1:9" s="60" customFormat="1" ht="19.5" customHeight="1">
      <c r="A34" s="697" t="s">
        <v>305</v>
      </c>
      <c r="B34" s="608">
        <v>0.5</v>
      </c>
      <c r="C34" s="585" t="s">
        <v>127</v>
      </c>
      <c r="D34" s="674" t="s">
        <v>288</v>
      </c>
      <c r="E34" s="663" t="s">
        <v>307</v>
      </c>
      <c r="F34" s="665" t="s">
        <v>308</v>
      </c>
      <c r="G34" s="585" t="s">
        <v>308</v>
      </c>
      <c r="H34" s="588" t="s">
        <v>311</v>
      </c>
      <c r="I34" s="588"/>
    </row>
    <row r="35" spans="1:9" s="60" customFormat="1" ht="19.5" customHeight="1">
      <c r="A35" s="671"/>
      <c r="B35" s="582"/>
      <c r="C35" s="585"/>
      <c r="D35" s="674"/>
      <c r="E35" s="663"/>
      <c r="F35" s="665"/>
      <c r="G35" s="585"/>
      <c r="H35" s="588"/>
      <c r="I35" s="588"/>
    </row>
    <row r="36" spans="1:9" s="60" customFormat="1" ht="19.5" customHeight="1">
      <c r="A36" s="697" t="s">
        <v>306</v>
      </c>
      <c r="B36" s="608">
        <v>0.5833333333333334</v>
      </c>
      <c r="C36" s="585" t="s">
        <v>310</v>
      </c>
      <c r="D36" s="673" t="s">
        <v>288</v>
      </c>
      <c r="E36" s="588" t="s">
        <v>240</v>
      </c>
      <c r="F36" s="665" t="s">
        <v>308</v>
      </c>
      <c r="G36" s="585" t="s">
        <v>308</v>
      </c>
      <c r="H36" s="588" t="s">
        <v>311</v>
      </c>
      <c r="I36" s="588"/>
    </row>
    <row r="37" spans="1:9" s="60" customFormat="1" ht="19.5" customHeight="1">
      <c r="A37" s="671"/>
      <c r="B37" s="577"/>
      <c r="C37" s="585"/>
      <c r="D37" s="673"/>
      <c r="E37" s="588"/>
      <c r="F37" s="665"/>
      <c r="G37" s="585"/>
      <c r="H37" s="588"/>
      <c r="I37" s="588"/>
    </row>
    <row r="38" spans="1:9" s="60" customFormat="1" ht="19.5" customHeight="1" hidden="1">
      <c r="A38" s="697" t="s">
        <v>291</v>
      </c>
      <c r="B38" s="608">
        <v>0.6041666666666666</v>
      </c>
      <c r="C38" s="585" t="s">
        <v>230</v>
      </c>
      <c r="D38" s="674" t="s">
        <v>288</v>
      </c>
      <c r="E38" s="663" t="s">
        <v>234</v>
      </c>
      <c r="F38" s="665" t="s">
        <v>229</v>
      </c>
      <c r="G38" s="585" t="s">
        <v>233</v>
      </c>
      <c r="H38" s="588" t="s">
        <v>235</v>
      </c>
      <c r="I38" s="588" t="s">
        <v>230</v>
      </c>
    </row>
    <row r="39" spans="1:9" s="60" customFormat="1" ht="19.5" customHeight="1" hidden="1" thickBot="1">
      <c r="A39" s="668"/>
      <c r="B39" s="610"/>
      <c r="C39" s="612"/>
      <c r="D39" s="670"/>
      <c r="E39" s="664"/>
      <c r="F39" s="666"/>
      <c r="G39" s="612"/>
      <c r="H39" s="619"/>
      <c r="I39" s="619"/>
    </row>
    <row r="40" spans="1:9" s="60" customFormat="1" ht="13.5">
      <c r="A40" s="120"/>
      <c r="B40" s="120"/>
      <c r="C40" s="61"/>
      <c r="D40" s="61"/>
      <c r="E40" s="61"/>
      <c r="F40" s="61"/>
      <c r="G40" s="61"/>
      <c r="H40" s="62"/>
      <c r="I40" s="62"/>
    </row>
    <row r="41" spans="1:9" s="60" customFormat="1" ht="13.5">
      <c r="A41" s="61"/>
      <c r="B41" s="61"/>
      <c r="C41" s="61"/>
      <c r="D41" s="61"/>
      <c r="E41" s="61"/>
      <c r="F41" s="61"/>
      <c r="G41" s="61"/>
      <c r="H41" s="62"/>
      <c r="I41" s="62"/>
    </row>
    <row r="42" spans="1:9" ht="13.5">
      <c r="A42" s="120"/>
      <c r="B42" s="120"/>
      <c r="C42" s="61"/>
      <c r="D42" s="136"/>
      <c r="E42" s="62"/>
      <c r="F42" s="61"/>
      <c r="G42" s="61"/>
      <c r="H42" s="62"/>
      <c r="I42" s="62"/>
    </row>
    <row r="43" spans="1:9" ht="13.5">
      <c r="A43" s="61"/>
      <c r="B43" s="61"/>
      <c r="C43" s="61"/>
      <c r="D43" s="136"/>
      <c r="E43" s="62"/>
      <c r="F43" s="61"/>
      <c r="G43" s="61"/>
      <c r="H43" s="62"/>
      <c r="I43" s="62"/>
    </row>
    <row r="44" spans="1:9" ht="13.5">
      <c r="A44" s="120"/>
      <c r="B44" s="120"/>
      <c r="C44" s="61"/>
      <c r="D44" s="127"/>
      <c r="E44" s="61"/>
      <c r="F44" s="61"/>
      <c r="G44" s="61"/>
      <c r="H44" s="62"/>
      <c r="I44" s="62"/>
    </row>
    <row r="45" spans="1:9" ht="13.5">
      <c r="A45" s="61"/>
      <c r="B45" s="61"/>
      <c r="C45" s="61"/>
      <c r="D45" s="127"/>
      <c r="E45" s="61"/>
      <c r="F45" s="61"/>
      <c r="G45" s="61"/>
      <c r="H45" s="62"/>
      <c r="I45" s="62"/>
    </row>
    <row r="46" spans="1:9" ht="13.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3.5" customHeight="1">
      <c r="A47" s="63"/>
      <c r="B47" s="106"/>
      <c r="C47" s="63"/>
      <c r="D47" s="126"/>
      <c r="E47" s="126"/>
      <c r="F47" s="126"/>
      <c r="G47" s="63"/>
      <c r="H47" s="63"/>
      <c r="I47" s="63"/>
    </row>
    <row r="48" spans="1:9" ht="13.5" customHeight="1">
      <c r="A48" s="63"/>
      <c r="B48" s="119"/>
      <c r="C48" s="63"/>
      <c r="D48" s="126"/>
      <c r="E48" s="126"/>
      <c r="F48" s="126"/>
      <c r="G48" s="63"/>
      <c r="H48" s="63"/>
      <c r="I48" s="63"/>
    </row>
    <row r="49" spans="1:9" ht="13.5">
      <c r="A49" s="61"/>
      <c r="B49" s="120"/>
      <c r="C49" s="61"/>
      <c r="D49" s="127"/>
      <c r="E49" s="61"/>
      <c r="F49" s="61"/>
      <c r="G49" s="61"/>
      <c r="H49" s="61"/>
      <c r="I49" s="61"/>
    </row>
    <row r="50" spans="1:9" ht="13.5">
      <c r="A50" s="61"/>
      <c r="B50" s="120"/>
      <c r="C50" s="61"/>
      <c r="D50" s="127"/>
      <c r="E50" s="61"/>
      <c r="F50" s="61"/>
      <c r="G50" s="61"/>
      <c r="H50" s="61"/>
      <c r="I50" s="61"/>
    </row>
    <row r="51" spans="1:9" ht="13.5">
      <c r="A51" s="120"/>
      <c r="B51" s="120"/>
      <c r="C51" s="120"/>
      <c r="D51" s="120"/>
      <c r="E51" s="61"/>
      <c r="F51" s="120"/>
      <c r="G51" s="61"/>
      <c r="H51" s="62"/>
      <c r="I51" s="62"/>
    </row>
    <row r="52" spans="1:9" ht="13.5">
      <c r="A52" s="61"/>
      <c r="B52" s="61"/>
      <c r="C52" s="61"/>
      <c r="D52" s="61"/>
      <c r="E52" s="61"/>
      <c r="F52" s="61"/>
      <c r="G52" s="61"/>
      <c r="H52" s="62"/>
      <c r="I52" s="62"/>
    </row>
    <row r="53" spans="1:9" ht="13.5">
      <c r="A53" s="120"/>
      <c r="B53" s="120"/>
      <c r="C53" s="120"/>
      <c r="D53" s="120"/>
      <c r="E53" s="61"/>
      <c r="F53" s="138"/>
      <c r="G53" s="61"/>
      <c r="H53" s="62"/>
      <c r="I53" s="62"/>
    </row>
    <row r="54" spans="1:9" ht="13.5">
      <c r="A54" s="61"/>
      <c r="B54" s="61"/>
      <c r="C54" s="61"/>
      <c r="D54" s="61"/>
      <c r="E54" s="61"/>
      <c r="F54" s="62"/>
      <c r="G54" s="61"/>
      <c r="H54" s="62"/>
      <c r="I54" s="62"/>
    </row>
  </sheetData>
  <sheetProtection/>
  <mergeCells count="138">
    <mergeCell ref="G11:G12"/>
    <mergeCell ref="G9:G10"/>
    <mergeCell ref="F9:F10"/>
    <mergeCell ref="A5:A6"/>
    <mergeCell ref="B5:B6"/>
    <mergeCell ref="C11:C12"/>
    <mergeCell ref="C9:C10"/>
    <mergeCell ref="G7:G8"/>
    <mergeCell ref="B9:B10"/>
    <mergeCell ref="B11:B12"/>
    <mergeCell ref="I32:I33"/>
    <mergeCell ref="C36:C37"/>
    <mergeCell ref="D36:D37"/>
    <mergeCell ref="F36:F37"/>
    <mergeCell ref="G36:G37"/>
    <mergeCell ref="G34:G35"/>
    <mergeCell ref="H34:H35"/>
    <mergeCell ref="H32:H33"/>
    <mergeCell ref="I34:I35"/>
    <mergeCell ref="E36:E37"/>
    <mergeCell ref="H36:H37"/>
    <mergeCell ref="I36:I37"/>
    <mergeCell ref="G38:G39"/>
    <mergeCell ref="H38:H39"/>
    <mergeCell ref="F34:F35"/>
    <mergeCell ref="A38:A39"/>
    <mergeCell ref="B38:B39"/>
    <mergeCell ref="C38:C39"/>
    <mergeCell ref="D38:D39"/>
    <mergeCell ref="I38:I39"/>
    <mergeCell ref="E38:E39"/>
    <mergeCell ref="F38:F39"/>
    <mergeCell ref="G32:G33"/>
    <mergeCell ref="A30:A31"/>
    <mergeCell ref="B30:B31"/>
    <mergeCell ref="A36:A37"/>
    <mergeCell ref="B36:B37"/>
    <mergeCell ref="E34:E35"/>
    <mergeCell ref="A34:A35"/>
    <mergeCell ref="B34:B35"/>
    <mergeCell ref="C34:C35"/>
    <mergeCell ref="D34:D35"/>
    <mergeCell ref="A32:A33"/>
    <mergeCell ref="B32:B33"/>
    <mergeCell ref="C32:C33"/>
    <mergeCell ref="D32:D33"/>
    <mergeCell ref="G23:G24"/>
    <mergeCell ref="E32:E33"/>
    <mergeCell ref="F32:F33"/>
    <mergeCell ref="A23:A24"/>
    <mergeCell ref="B23:B24"/>
    <mergeCell ref="C23:C24"/>
    <mergeCell ref="D23:D24"/>
    <mergeCell ref="F23:F24"/>
    <mergeCell ref="E25:E26"/>
    <mergeCell ref="G17:G18"/>
    <mergeCell ref="A17:A18"/>
    <mergeCell ref="F17:F18"/>
    <mergeCell ref="I30:I31"/>
    <mergeCell ref="G30:G31"/>
    <mergeCell ref="H30:H31"/>
    <mergeCell ref="F30:F31"/>
    <mergeCell ref="A25:A26"/>
    <mergeCell ref="B25:B26"/>
    <mergeCell ref="I25:I26"/>
    <mergeCell ref="B17:B18"/>
    <mergeCell ref="C25:C26"/>
    <mergeCell ref="D25:D26"/>
    <mergeCell ref="A21:A22"/>
    <mergeCell ref="B21:B22"/>
    <mergeCell ref="G21:G22"/>
    <mergeCell ref="A19:A20"/>
    <mergeCell ref="B19:B20"/>
    <mergeCell ref="C19:C20"/>
    <mergeCell ref="D19:D20"/>
    <mergeCell ref="I19:I20"/>
    <mergeCell ref="I23:I24"/>
    <mergeCell ref="E21:E22"/>
    <mergeCell ref="G25:G26"/>
    <mergeCell ref="H25:H26"/>
    <mergeCell ref="F21:F22"/>
    <mergeCell ref="I21:I22"/>
    <mergeCell ref="H23:H24"/>
    <mergeCell ref="H19:H20"/>
    <mergeCell ref="F25:F26"/>
    <mergeCell ref="D2:F3"/>
    <mergeCell ref="D15:F16"/>
    <mergeCell ref="D28:F29"/>
    <mergeCell ref="A7:A8"/>
    <mergeCell ref="B7:B8"/>
    <mergeCell ref="C7:C8"/>
    <mergeCell ref="D7:D8"/>
    <mergeCell ref="E7:E8"/>
    <mergeCell ref="F7:F8"/>
    <mergeCell ref="F5:F6"/>
    <mergeCell ref="H7:H8"/>
    <mergeCell ref="I7:I8"/>
    <mergeCell ref="I5:I6"/>
    <mergeCell ref="H5:H6"/>
    <mergeCell ref="G5:G6"/>
    <mergeCell ref="F19:F20"/>
    <mergeCell ref="G19:G20"/>
    <mergeCell ref="I11:I12"/>
    <mergeCell ref="I9:I10"/>
    <mergeCell ref="H9:H10"/>
    <mergeCell ref="C4:E4"/>
    <mergeCell ref="C30:E31"/>
    <mergeCell ref="C17:E18"/>
    <mergeCell ref="E5:E6"/>
    <mergeCell ref="D5:D6"/>
    <mergeCell ref="C5:C6"/>
    <mergeCell ref="C21:C22"/>
    <mergeCell ref="D21:D22"/>
    <mergeCell ref="E19:E20"/>
    <mergeCell ref="E23:E24"/>
    <mergeCell ref="N26:O26"/>
    <mergeCell ref="P26:S26"/>
    <mergeCell ref="W26:Z26"/>
    <mergeCell ref="AA26:AD26"/>
    <mergeCell ref="AE26:AH26"/>
    <mergeCell ref="AI26:AO26"/>
    <mergeCell ref="H11:H12"/>
    <mergeCell ref="AE25:AH25"/>
    <mergeCell ref="AI25:AO25"/>
    <mergeCell ref="N25:O25"/>
    <mergeCell ref="P25:S25"/>
    <mergeCell ref="W25:Z25"/>
    <mergeCell ref="AA25:AD25"/>
    <mergeCell ref="H21:H22"/>
    <mergeCell ref="I17:I18"/>
    <mergeCell ref="H17:H18"/>
    <mergeCell ref="A11:A12"/>
    <mergeCell ref="A9:A10"/>
    <mergeCell ref="F11:F12"/>
    <mergeCell ref="E11:E12"/>
    <mergeCell ref="D9:D10"/>
    <mergeCell ref="D11:D12"/>
    <mergeCell ref="E9:E10"/>
  </mergeCells>
  <printOptions/>
  <pageMargins left="0.75" right="0.75" top="0.16" bottom="0.19" header="0.16" footer="0.18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SENDAI105</dc:creator>
  <cp:keywords/>
  <dc:description/>
  <cp:lastModifiedBy>toshihiro kimura</cp:lastModifiedBy>
  <cp:lastPrinted>2015-12-01T03:32:36Z</cp:lastPrinted>
  <dcterms:created xsi:type="dcterms:W3CDTF">2012-07-12T06:09:28Z</dcterms:created>
  <dcterms:modified xsi:type="dcterms:W3CDTF">2015-12-02T02:50:59Z</dcterms:modified>
  <cp:category/>
  <cp:version/>
  <cp:contentType/>
  <cp:contentStatus/>
</cp:coreProperties>
</file>