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予選" sheetId="1" r:id="rId1"/>
    <sheet name="トーナメント表1" sheetId="2" r:id="rId2"/>
    <sheet name="トーナメント日程" sheetId="3" r:id="rId3"/>
    <sheet name="1～8位" sheetId="4" r:id="rId4"/>
    <sheet name="9～16位" sheetId="5" r:id="rId5"/>
  </sheets>
  <definedNames>
    <definedName name="_xlnm.Print_Area" localSheetId="0">'予選'!$A$1:$AE$102</definedName>
  </definedNames>
  <calcPr fullCalcOnLoad="1"/>
</workbook>
</file>

<file path=xl/comments2.xml><?xml version="1.0" encoding="utf-8"?>
<comments xmlns="http://schemas.openxmlformats.org/spreadsheetml/2006/main">
  <authors>
    <author>takuya</author>
  </authors>
  <commentList>
    <comment ref="X6" authorId="0">
      <text>
        <r>
          <rPr>
            <b/>
            <sz val="9"/>
            <rFont val="ＭＳ Ｐゴシック"/>
            <family val="3"/>
          </rPr>
          <t>takuya:</t>
        </r>
      </text>
    </comment>
  </commentList>
</comments>
</file>

<file path=xl/sharedStrings.xml><?xml version="1.0" encoding="utf-8"?>
<sst xmlns="http://schemas.openxmlformats.org/spreadsheetml/2006/main" count="826" uniqueCount="348">
  <si>
    <t>新人大会　グループリーグ日程①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</si>
  <si>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</si>
  <si>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</si>
  <si>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</si>
  <si>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</si>
  <si>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</si>
  <si>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</si>
  <si>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</si>
  <si>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</si>
  <si>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</si>
  <si>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</si>
  <si>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</si>
  <si>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</si>
  <si>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</si>
  <si>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Ｂグループ</t>
  </si>
  <si>
    <t>Cグループ</t>
  </si>
  <si>
    <t>会場運営の都合上、予選リーグの順位によって、会場が変更する場合あり</t>
  </si>
  <si>
    <t>１位～８位トーナメント</t>
  </si>
  <si>
    <t>時間</t>
  </si>
  <si>
    <t>主審＆４審</t>
  </si>
  <si>
    <t>アシスタント</t>
  </si>
  <si>
    <t>会場</t>
  </si>
  <si>
    <t>９位～１６位トーナメント</t>
  </si>
  <si>
    <t>―</t>
  </si>
  <si>
    <t>1位～８位トーナメント</t>
  </si>
  <si>
    <t>運営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</si>
  <si>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</si>
  <si>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</si>
  <si>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</si>
  <si>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</si>
  <si>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</si>
  <si>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</si>
  <si>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</si>
  <si>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</si>
  <si>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</si>
  <si>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</si>
  <si>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</si>
  <si>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</si>
  <si>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</si>
  <si>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</si>
  <si>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</si>
  <si>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</si>
  <si>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アシスタント</t>
  </si>
  <si>
    <t>　【１】</t>
  </si>
  <si>
    <t>　【２】</t>
  </si>
  <si>
    <t>　【３】</t>
  </si>
  <si>
    <t>　【４】</t>
  </si>
  <si>
    <t>アシスタント</t>
  </si>
  <si>
    <t>9位～16位トーナメント</t>
  </si>
  <si>
    <t>ｖｓ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</si>
  <si>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</si>
  <si>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</si>
  <si>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</si>
  <si>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</si>
  <si>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</si>
  <si>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</si>
  <si>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</si>
  <si>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</si>
  <si>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</si>
  <si>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</si>
  <si>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</si>
  <si>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</si>
  <si>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</si>
  <si>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</si>
  <si>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</si>
  <si>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</si>
  <si>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―</t>
  </si>
  <si>
    <t>A1</t>
  </si>
  <si>
    <t>D２</t>
  </si>
  <si>
    <t>B1</t>
  </si>
  <si>
    <t>C2</t>
  </si>
  <si>
    <t>C1</t>
  </si>
  <si>
    <t>B2</t>
  </si>
  <si>
    <t>D1</t>
  </si>
  <si>
    <t>A2</t>
  </si>
  <si>
    <t>1位トーナメント</t>
  </si>
  <si>
    <t>トーナメント</t>
  </si>
  <si>
    <t>9位トーナメント</t>
  </si>
  <si>
    <t>A3</t>
  </si>
  <si>
    <t>B3</t>
  </si>
  <si>
    <t>C4</t>
  </si>
  <si>
    <t>C3</t>
  </si>
  <si>
    <t>D3</t>
  </si>
  <si>
    <t>A4</t>
  </si>
  <si>
    <t>順番</t>
  </si>
  <si>
    <t>新人大会　トーナメント日程</t>
  </si>
  <si>
    <t>　【13】</t>
  </si>
  <si>
    <t>　【14】</t>
  </si>
  <si>
    <t>　【15】</t>
  </si>
  <si>
    <t>　【16】</t>
  </si>
  <si>
    <t>D4</t>
  </si>
  <si>
    <t>B3</t>
  </si>
  <si>
    <t>C4</t>
  </si>
  <si>
    <t>A3</t>
  </si>
  <si>
    <t>D4</t>
  </si>
  <si>
    <t>D3</t>
  </si>
  <si>
    <t>A4</t>
  </si>
  <si>
    <t>C3</t>
  </si>
  <si>
    <t>B4</t>
  </si>
  <si>
    <t>17位リーグ</t>
  </si>
  <si>
    <t>【4】</t>
  </si>
  <si>
    <t>【5】</t>
  </si>
  <si>
    <t>【6】</t>
  </si>
  <si>
    <t>【8】</t>
  </si>
  <si>
    <t>【13】</t>
  </si>
  <si>
    <t>【14】</t>
  </si>
  <si>
    <t>【15】</t>
  </si>
  <si>
    <t>【16】</t>
  </si>
  <si>
    <t>【21】</t>
  </si>
  <si>
    <t>【22】</t>
  </si>
  <si>
    <t>【23】</t>
  </si>
  <si>
    <t>【24】</t>
  </si>
  <si>
    <t>【30】</t>
  </si>
  <si>
    <t>【1】</t>
  </si>
  <si>
    <t>【2】</t>
  </si>
  <si>
    <t>【3】</t>
  </si>
  <si>
    <t>D1</t>
  </si>
  <si>
    <t>　【５】</t>
  </si>
  <si>
    <t>　【６】</t>
  </si>
  <si>
    <t>　【７】</t>
  </si>
  <si>
    <t>　【８】</t>
  </si>
  <si>
    <t>A3</t>
  </si>
  <si>
    <t>B3</t>
  </si>
  <si>
    <t>C3</t>
  </si>
  <si>
    <t>D3</t>
  </si>
  <si>
    <t>D4</t>
  </si>
  <si>
    <t>C4</t>
  </si>
  <si>
    <t>B4</t>
  </si>
  <si>
    <t>A4</t>
  </si>
  <si>
    <t>　【17】</t>
  </si>
  <si>
    <t>　【18】</t>
  </si>
  <si>
    <t>　【19】</t>
  </si>
  <si>
    <t>　【20】</t>
  </si>
  <si>
    <t>　【21】</t>
  </si>
  <si>
    <t>　【22】</t>
  </si>
  <si>
    <t>　【23】</t>
  </si>
  <si>
    <t>　【24】</t>
  </si>
  <si>
    <t>　9:30</t>
  </si>
  <si>
    <t>　9:30</t>
  </si>
  <si>
    <t>【11】</t>
  </si>
  <si>
    <t>【7】</t>
  </si>
  <si>
    <t>【12】</t>
  </si>
  <si>
    <t>【9】</t>
  </si>
  <si>
    <t>【10】</t>
  </si>
  <si>
    <t>【１】の敗者</t>
  </si>
  <si>
    <t>【３】の敗者</t>
  </si>
  <si>
    <t>【１】の勝者</t>
  </si>
  <si>
    <t>【３】の勝者</t>
  </si>
  <si>
    <t>【２】の敗者</t>
  </si>
  <si>
    <t>【４】の敗者</t>
  </si>
  <si>
    <t>【７】の敗者</t>
  </si>
  <si>
    <t>【７】の勝者</t>
  </si>
  <si>
    <t>【８】の敗者</t>
  </si>
  <si>
    <t>【８】の勝者</t>
  </si>
  <si>
    <t>【５】の敗者</t>
  </si>
  <si>
    <t>【５】の勝者</t>
  </si>
  <si>
    <t>【６】の敗者</t>
  </si>
  <si>
    <t>【６】の勝者</t>
  </si>
  <si>
    <t>【７】の勝者</t>
  </si>
  <si>
    <t>【８】の勝者</t>
  </si>
  <si>
    <t>【５】の勝者</t>
  </si>
  <si>
    <t>【６】の勝者</t>
  </si>
  <si>
    <t>【19】</t>
  </si>
  <si>
    <t>【20】</t>
  </si>
  <si>
    <t>【17】</t>
  </si>
  <si>
    <t>【18】</t>
  </si>
  <si>
    <t>【13】の勝者</t>
  </si>
  <si>
    <t>【15】の敗者</t>
  </si>
  <si>
    <t>【13】の敗者</t>
  </si>
  <si>
    <t>【14】の敗者</t>
  </si>
  <si>
    <t>【16】の敗者</t>
  </si>
  <si>
    <t>【15】の勝者</t>
  </si>
  <si>
    <t>【14】の勝者</t>
  </si>
  <si>
    <t>【16】の勝者</t>
  </si>
  <si>
    <t>【19】の敗者</t>
  </si>
  <si>
    <t>【19】の勝者</t>
  </si>
  <si>
    <t>【17】の敗者</t>
  </si>
  <si>
    <t>【17】の勝者</t>
  </si>
  <si>
    <t>【20】の敗者</t>
  </si>
  <si>
    <t>【20】の勝者</t>
  </si>
  <si>
    <t>【18】の敗者</t>
  </si>
  <si>
    <t>【18】の勝者</t>
  </si>
  <si>
    <t>【19】の勝者</t>
  </si>
  <si>
    <t>【17】の勝者</t>
  </si>
  <si>
    <t>【20】の勝者</t>
  </si>
  <si>
    <t>【18】の勝者</t>
  </si>
  <si>
    <t>【15】の勝者</t>
  </si>
  <si>
    <t>【16】の勝者</t>
  </si>
  <si>
    <t>対戦</t>
  </si>
  <si>
    <t>　9:30</t>
  </si>
  <si>
    <t>　【９】</t>
  </si>
  <si>
    <t>　【１０】</t>
  </si>
  <si>
    <t>　【１１】</t>
  </si>
  <si>
    <t>　【１２】</t>
  </si>
  <si>
    <t>【１】負</t>
  </si>
  <si>
    <t>【３】負</t>
  </si>
  <si>
    <t>【１】勝</t>
  </si>
  <si>
    <t>【３】勝</t>
  </si>
  <si>
    <t>【２】負</t>
  </si>
  <si>
    <t>【４】負</t>
  </si>
  <si>
    <t>【２】勝</t>
  </si>
  <si>
    <t>【４】勝</t>
  </si>
  <si>
    <t>【７】負</t>
  </si>
  <si>
    <t>【７】勝</t>
  </si>
  <si>
    <t>【５】負</t>
  </si>
  <si>
    <t>【５】勝</t>
  </si>
  <si>
    <t>【８】負</t>
  </si>
  <si>
    <t>【８】勝</t>
  </si>
  <si>
    <t>【６】負</t>
  </si>
  <si>
    <t>【６】勝</t>
  </si>
  <si>
    <t>【13】負</t>
  </si>
  <si>
    <t>【15】負</t>
  </si>
  <si>
    <t>【14】負</t>
  </si>
  <si>
    <t>【16】負</t>
  </si>
  <si>
    <t>【13】勝</t>
  </si>
  <si>
    <t>【15】勝</t>
  </si>
  <si>
    <t>【14】勝</t>
  </si>
  <si>
    <t>【16】勝</t>
  </si>
  <si>
    <t>A4</t>
  </si>
  <si>
    <t>B4</t>
  </si>
  <si>
    <t>【19】負</t>
  </si>
  <si>
    <t>【19】勝</t>
  </si>
  <si>
    <t>【17】負</t>
  </si>
  <si>
    <t>【17】勝</t>
  </si>
  <si>
    <t>【20】負</t>
  </si>
  <si>
    <t>【20】勝</t>
  </si>
  <si>
    <t>【18】負</t>
  </si>
  <si>
    <t>【18】勝</t>
  </si>
  <si>
    <t>【28】</t>
  </si>
  <si>
    <t>【26】</t>
  </si>
  <si>
    <t>【33】</t>
  </si>
  <si>
    <t>Ａグループ</t>
  </si>
  <si>
    <t>Ｂグループ</t>
  </si>
  <si>
    <t>Cグループ</t>
  </si>
  <si>
    <t>Dグループ</t>
  </si>
  <si>
    <t>12月　日（　）</t>
  </si>
  <si>
    <t>B4</t>
  </si>
  <si>
    <t>B1</t>
  </si>
  <si>
    <t>B1</t>
  </si>
  <si>
    <t>第25回　宮城県クラブユースサッカー連盟(U-15)</t>
  </si>
  <si>
    <t>12月　2日（土）</t>
  </si>
  <si>
    <t>めぐみ野サッカー場A</t>
  </si>
  <si>
    <t>12月　3日（日）</t>
  </si>
  <si>
    <t>松島FBCピッチ１</t>
  </si>
  <si>
    <t>12月10日（日）</t>
  </si>
  <si>
    <t>松島FBCピッチ2</t>
  </si>
  <si>
    <t>東和</t>
  </si>
  <si>
    <t>七ヶ浜スタジアム</t>
  </si>
  <si>
    <t>12月9日（土）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</si>
  <si>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日（土）</t>
    </r>
  </si>
  <si>
    <t>12月　3日（日）</t>
  </si>
  <si>
    <t>12月10日（日）</t>
  </si>
  <si>
    <t>めぐみ野A</t>
  </si>
  <si>
    <t>七ヶ浜S</t>
  </si>
  <si>
    <t>松島FBC2</t>
  </si>
  <si>
    <t>登米東和</t>
  </si>
  <si>
    <t>12月　2日（土）</t>
  </si>
  <si>
    <t>12月10日（土）</t>
  </si>
  <si>
    <t>松島FBC１</t>
  </si>
  <si>
    <t>仙台FC</t>
  </si>
  <si>
    <t>コバルトーレ女川</t>
  </si>
  <si>
    <t>YMCA</t>
  </si>
  <si>
    <t>オークス</t>
  </si>
  <si>
    <t>アバンツァーレ</t>
  </si>
  <si>
    <t>DUOパーク</t>
  </si>
  <si>
    <t>ラソス</t>
  </si>
  <si>
    <t>青葉FC</t>
  </si>
  <si>
    <t>AZZURRI</t>
  </si>
  <si>
    <t>多賀城FC</t>
  </si>
  <si>
    <t>エスペランサ登米</t>
  </si>
  <si>
    <t>エナブル</t>
  </si>
  <si>
    <t>エボルティーボ</t>
  </si>
  <si>
    <t>七ヶ浜SC</t>
  </si>
  <si>
    <t>リベルタ</t>
  </si>
  <si>
    <t>東六クラブ</t>
  </si>
  <si>
    <t>みちのくリーグ</t>
  </si>
  <si>
    <t>ベガルタ仙台</t>
  </si>
  <si>
    <t>FCみやぎ</t>
  </si>
  <si>
    <t>塩釜FC</t>
  </si>
  <si>
    <t>FCFRESCA</t>
  </si>
  <si>
    <t>みちのく</t>
  </si>
  <si>
    <t>ＦＣフレスカ</t>
  </si>
  <si>
    <t>ＦＣみやぎ</t>
  </si>
  <si>
    <t>FCフレスカ</t>
  </si>
  <si>
    <t>泉パークタウン</t>
  </si>
  <si>
    <t>塩釜ＦＣ</t>
  </si>
  <si>
    <t>FCフレスカ</t>
  </si>
  <si>
    <t>月　　日</t>
  </si>
  <si>
    <t>時　間</t>
  </si>
  <si>
    <t>対　　　　戦</t>
  </si>
  <si>
    <t>審　　　判</t>
  </si>
  <si>
    <t>グランド</t>
  </si>
  <si>
    <t>エスペランサ登米</t>
  </si>
  <si>
    <t>エスペランサ登米</t>
  </si>
  <si>
    <t>七ヶ浜サッカースタジアム</t>
  </si>
  <si>
    <t>多賀城FC</t>
  </si>
  <si>
    <t>七ヶ浜SC</t>
  </si>
  <si>
    <t>東六クラブ</t>
  </si>
  <si>
    <t>エボルティーボ</t>
  </si>
  <si>
    <t>東六クラブ</t>
  </si>
  <si>
    <t>星取表</t>
  </si>
  <si>
    <t>勝点</t>
  </si>
  <si>
    <t>得点</t>
  </si>
  <si>
    <t>失点</t>
  </si>
  <si>
    <t>得失</t>
  </si>
  <si>
    <t>順位</t>
  </si>
  <si>
    <t>-</t>
  </si>
  <si>
    <t>-</t>
  </si>
  <si>
    <t>エナブル</t>
  </si>
  <si>
    <t>Dグループ</t>
  </si>
  <si>
    <t>エナブル</t>
  </si>
  <si>
    <t>リベルタ</t>
  </si>
  <si>
    <t>エボルティーボ</t>
  </si>
  <si>
    <t>オークス</t>
  </si>
  <si>
    <t>コバルトーレ</t>
  </si>
  <si>
    <t>アバンツァーレ</t>
  </si>
  <si>
    <t>ラソス仙台</t>
  </si>
  <si>
    <t>１０月１日（日）</t>
  </si>
  <si>
    <t>アバン</t>
  </si>
  <si>
    <t>ＤＵＯパーク</t>
  </si>
  <si>
    <t>青葉</t>
  </si>
  <si>
    <t>熊ケ根</t>
  </si>
  <si>
    <t>11月25日（土）</t>
  </si>
  <si>
    <t>―</t>
  </si>
  <si>
    <t>青葉ＦＣ</t>
  </si>
  <si>
    <t>ＤＵＯ</t>
  </si>
  <si>
    <t>11月26日（日）</t>
  </si>
  <si>
    <t>調整中</t>
  </si>
  <si>
    <t>青葉</t>
  </si>
  <si>
    <t>アバン</t>
  </si>
  <si>
    <t>10月28日（土）</t>
  </si>
  <si>
    <t>11月中で調整中</t>
  </si>
  <si>
    <t>アバン仙台</t>
  </si>
  <si>
    <t>１１月４日（土）</t>
  </si>
  <si>
    <t>ＤＵＯパーク</t>
  </si>
  <si>
    <t>10月22日（日）</t>
  </si>
  <si>
    <t>―</t>
  </si>
  <si>
    <t>ＹＭＣＡ</t>
  </si>
  <si>
    <t>仙台ＦＣ</t>
  </si>
  <si>
    <t>オークス</t>
  </si>
  <si>
    <t>女川町総合運動公園第二多目的運動場</t>
  </si>
  <si>
    <t>10月22日（日）</t>
  </si>
  <si>
    <t>10月29日（日）</t>
  </si>
  <si>
    <t>コバルトーレ</t>
  </si>
  <si>
    <t>10月29日（日）</t>
  </si>
  <si>
    <t>―</t>
  </si>
  <si>
    <t>11月12日（日）</t>
  </si>
  <si>
    <t>ＹＭＣＡ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</si>
</sst>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&quot;月&quot;d&quot;日&quot;\(aaa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12"/>
      <name val="ＭＳ Ｐゴシック"/>
      <family val="3"/>
    </font>
    <font>
      <b/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b/>
      <sz val="12"/>
      <color indexed="9"/>
      <name val="ＭＳ Ｐゴシック"/>
      <family val="3"/>
    </font>
    <font>
      <sz val="14"/>
      <color indexed="8"/>
      <name val="HGS創英角ﾎﾟｯﾌﾟ体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1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tted"/>
      <top style="medium"/>
      <bottom style="thin"/>
    </border>
    <border>
      <left style="thin"/>
      <right style="thin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dotted"/>
      <top style="double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2" fillId="0" borderId="0" xfId="67" applyFont="1" applyBorder="1" applyAlignment="1">
      <alignment vertical="center"/>
      <protection/>
    </xf>
    <xf numFmtId="0" fontId="4" fillId="0" borderId="0" xfId="67" applyFont="1" applyBorder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6" fillId="0" borderId="0" xfId="67" applyFont="1" applyBorder="1">
      <alignment vertical="center"/>
      <protection/>
    </xf>
    <xf numFmtId="0" fontId="4" fillId="0" borderId="0" xfId="67" applyFont="1" applyFill="1" applyBorder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4" fillId="0" borderId="1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56" fontId="8" fillId="0" borderId="11" xfId="68" applyNumberFormat="1" applyFont="1" applyFill="1" applyBorder="1" applyAlignment="1">
      <alignment horizontal="center" vertical="center"/>
      <protection/>
    </xf>
    <xf numFmtId="0" fontId="4" fillId="0" borderId="12" xfId="68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 shrinkToFit="1"/>
      <protection/>
    </xf>
    <xf numFmtId="0" fontId="4" fillId="0" borderId="14" xfId="68" applyFont="1" applyFill="1" applyBorder="1" applyAlignment="1">
      <alignment horizontal="center" vertical="center"/>
      <protection/>
    </xf>
    <xf numFmtId="0" fontId="4" fillId="0" borderId="15" xfId="67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center" shrinkToFit="1"/>
      <protection/>
    </xf>
    <xf numFmtId="0" fontId="4" fillId="0" borderId="18" xfId="68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20" fontId="4" fillId="0" borderId="0" xfId="67" applyNumberFormat="1" applyFont="1" applyFill="1" applyBorder="1" applyAlignment="1">
      <alignment horizontal="center" vertical="center"/>
      <protection/>
    </xf>
    <xf numFmtId="0" fontId="10" fillId="0" borderId="0" xfId="67" applyFont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0" fontId="10" fillId="0" borderId="0" xfId="67" applyFont="1" applyFill="1" applyBorder="1" applyAlignment="1">
      <alignment vertical="center"/>
      <protection/>
    </xf>
    <xf numFmtId="0" fontId="13" fillId="0" borderId="0" xfId="67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horizontal="center" vertical="center" shrinkToFit="1"/>
      <protection/>
    </xf>
    <xf numFmtId="0" fontId="16" fillId="0" borderId="0" xfId="66" applyFont="1" applyBorder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0" borderId="21" xfId="66" applyFont="1" applyFill="1" applyBorder="1" applyAlignment="1">
      <alignment horizontal="center" vertical="center"/>
      <protection/>
    </xf>
    <xf numFmtId="0" fontId="15" fillId="0" borderId="22" xfId="66" applyFont="1" applyFill="1" applyBorder="1" applyAlignment="1">
      <alignment horizontal="center" vertical="center"/>
      <protection/>
    </xf>
    <xf numFmtId="0" fontId="15" fillId="0" borderId="23" xfId="66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67" applyFont="1" applyBorder="1" applyAlignment="1">
      <alignment vertical="center"/>
      <protection/>
    </xf>
    <xf numFmtId="0" fontId="0" fillId="0" borderId="0" xfId="64">
      <alignment vertical="center"/>
      <protection/>
    </xf>
    <xf numFmtId="0" fontId="0" fillId="0" borderId="25" xfId="64" applyBorder="1">
      <alignment vertical="center"/>
      <protection/>
    </xf>
    <xf numFmtId="0" fontId="0" fillId="0" borderId="26" xfId="64" applyBorder="1">
      <alignment vertical="center"/>
      <protection/>
    </xf>
    <xf numFmtId="0" fontId="0" fillId="0" borderId="27" xfId="64" applyBorder="1">
      <alignment vertical="center"/>
      <protection/>
    </xf>
    <xf numFmtId="0" fontId="0" fillId="0" borderId="28" xfId="64" applyBorder="1">
      <alignment vertical="center"/>
      <protection/>
    </xf>
    <xf numFmtId="0" fontId="0" fillId="0" borderId="29" xfId="64" applyBorder="1">
      <alignment vertical="center"/>
      <protection/>
    </xf>
    <xf numFmtId="0" fontId="0" fillId="0" borderId="30" xfId="64" applyBorder="1">
      <alignment vertical="center"/>
      <protection/>
    </xf>
    <xf numFmtId="0" fontId="0" fillId="0" borderId="31" xfId="64" applyBorder="1">
      <alignment vertical="center"/>
      <protection/>
    </xf>
    <xf numFmtId="0" fontId="0" fillId="0" borderId="32" xfId="64" applyBorder="1">
      <alignment vertical="center"/>
      <protection/>
    </xf>
    <xf numFmtId="0" fontId="0" fillId="0" borderId="33" xfId="64" applyBorder="1">
      <alignment vertical="center"/>
      <protection/>
    </xf>
    <xf numFmtId="0" fontId="0" fillId="0" borderId="34" xfId="64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35" xfId="64" applyBorder="1">
      <alignment vertical="center"/>
      <protection/>
    </xf>
    <xf numFmtId="0" fontId="0" fillId="0" borderId="36" xfId="64" applyBorder="1">
      <alignment vertical="center"/>
      <protection/>
    </xf>
    <xf numFmtId="0" fontId="0" fillId="0" borderId="37" xfId="64" applyBorder="1">
      <alignment vertical="center"/>
      <protection/>
    </xf>
    <xf numFmtId="0" fontId="0" fillId="0" borderId="38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61">
      <alignment vertical="center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Border="1">
      <alignment vertical="center"/>
      <protection/>
    </xf>
    <xf numFmtId="0" fontId="4" fillId="0" borderId="39" xfId="68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 shrinkToFit="1"/>
      <protection/>
    </xf>
    <xf numFmtId="0" fontId="4" fillId="0" borderId="41" xfId="68" applyFont="1" applyFill="1" applyBorder="1" applyAlignment="1">
      <alignment horizontal="center" vertical="center"/>
      <protection/>
    </xf>
    <xf numFmtId="0" fontId="4" fillId="0" borderId="0" xfId="67" applyFont="1" applyFill="1" applyBorder="1" applyAlignment="1">
      <alignment horizontal="center" vertical="center" shrinkToFit="1"/>
      <protection/>
    </xf>
    <xf numFmtId="56" fontId="8" fillId="0" borderId="15" xfId="68" applyNumberFormat="1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4" fillId="0" borderId="43" xfId="68" applyFont="1" applyFill="1" applyBorder="1" applyAlignment="1">
      <alignment horizontal="center" vertical="center"/>
      <protection/>
    </xf>
    <xf numFmtId="0" fontId="4" fillId="0" borderId="44" xfId="68" applyFont="1" applyFill="1" applyBorder="1" applyAlignment="1">
      <alignment horizontal="center" vertical="center"/>
      <protection/>
    </xf>
    <xf numFmtId="0" fontId="4" fillId="0" borderId="45" xfId="68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horizontal="center" vertical="center" shrinkToFit="1"/>
      <protection/>
    </xf>
    <xf numFmtId="0" fontId="4" fillId="0" borderId="47" xfId="68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0" fillId="0" borderId="48" xfId="64" applyBorder="1">
      <alignment vertical="center"/>
      <protection/>
    </xf>
    <xf numFmtId="56" fontId="0" fillId="0" borderId="0" xfId="61" applyNumberFormat="1" applyFont="1" applyAlignment="1">
      <alignment vertical="center"/>
      <protection/>
    </xf>
    <xf numFmtId="49" fontId="0" fillId="0" borderId="0" xfId="61" applyNumberFormat="1" applyFont="1">
      <alignment vertical="center"/>
      <protection/>
    </xf>
    <xf numFmtId="0" fontId="0" fillId="0" borderId="49" xfId="64" applyBorder="1">
      <alignment vertical="center"/>
      <protection/>
    </xf>
    <xf numFmtId="0" fontId="24" fillId="0" borderId="0" xfId="0" applyFont="1" applyAlignment="1">
      <alignment/>
    </xf>
    <xf numFmtId="56" fontId="0" fillId="0" borderId="0" xfId="61" applyNumberFormat="1" applyFont="1">
      <alignment vertical="center"/>
      <protection/>
    </xf>
    <xf numFmtId="0" fontId="0" fillId="0" borderId="0" xfId="61" applyFont="1">
      <alignment vertical="center"/>
      <protection/>
    </xf>
    <xf numFmtId="0" fontId="0" fillId="0" borderId="50" xfId="64" applyBorder="1">
      <alignment vertical="center"/>
      <protection/>
    </xf>
    <xf numFmtId="0" fontId="0" fillId="0" borderId="51" xfId="64" applyBorder="1">
      <alignment vertical="center"/>
      <protection/>
    </xf>
    <xf numFmtId="0" fontId="0" fillId="0" borderId="0" xfId="64" applyFont="1">
      <alignment vertical="center"/>
      <protection/>
    </xf>
    <xf numFmtId="0" fontId="4" fillId="0" borderId="52" xfId="67" applyFont="1" applyBorder="1" applyAlignment="1">
      <alignment horizontal="center" vertical="center"/>
      <protection/>
    </xf>
    <xf numFmtId="0" fontId="4" fillId="0" borderId="53" xfId="68" applyFont="1" applyFill="1" applyBorder="1" applyAlignment="1">
      <alignment horizontal="center" vertical="center"/>
      <protection/>
    </xf>
    <xf numFmtId="0" fontId="4" fillId="0" borderId="54" xfId="67" applyFont="1" applyFill="1" applyBorder="1" applyAlignment="1">
      <alignment horizontal="center" vertical="center" shrinkToFit="1"/>
      <protection/>
    </xf>
    <xf numFmtId="0" fontId="4" fillId="0" borderId="55" xfId="68" applyFont="1" applyFill="1" applyBorder="1" applyAlignment="1">
      <alignment horizontal="center" vertical="center"/>
      <protection/>
    </xf>
    <xf numFmtId="56" fontId="4" fillId="0" borderId="20" xfId="67" applyNumberFormat="1" applyFont="1" applyBorder="1" applyAlignment="1">
      <alignment horizontal="center" vertical="center"/>
      <protection/>
    </xf>
    <xf numFmtId="0" fontId="0" fillId="0" borderId="56" xfId="64" applyBorder="1">
      <alignment vertical="center"/>
      <protection/>
    </xf>
    <xf numFmtId="0" fontId="0" fillId="0" borderId="56" xfId="0" applyBorder="1" applyAlignment="1">
      <alignment/>
    </xf>
    <xf numFmtId="56" fontId="21" fillId="0" borderId="0" xfId="61" applyNumberFormat="1" applyFont="1" applyBorder="1" applyAlignment="1">
      <alignment vertical="center"/>
      <protection/>
    </xf>
    <xf numFmtId="0" fontId="4" fillId="0" borderId="57" xfId="67" applyFont="1" applyBorder="1" applyAlignment="1">
      <alignment horizontal="center" vertical="center"/>
      <protection/>
    </xf>
    <xf numFmtId="56" fontId="4" fillId="0" borderId="57" xfId="67" applyNumberFormat="1" applyFont="1" applyBorder="1" applyAlignment="1">
      <alignment horizontal="center" vertical="center"/>
      <protection/>
    </xf>
    <xf numFmtId="0" fontId="4" fillId="0" borderId="58" xfId="68" applyFont="1" applyFill="1" applyBorder="1" applyAlignment="1">
      <alignment horizontal="center" vertical="center"/>
      <protection/>
    </xf>
    <xf numFmtId="0" fontId="4" fillId="0" borderId="59" xfId="67" applyFont="1" applyFill="1" applyBorder="1" applyAlignment="1">
      <alignment horizontal="center" vertical="center" shrinkToFit="1"/>
      <protection/>
    </xf>
    <xf numFmtId="0" fontId="4" fillId="0" borderId="60" xfId="68" applyFont="1" applyFill="1" applyBorder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0" fontId="21" fillId="0" borderId="0" xfId="61" applyFont="1" applyFill="1">
      <alignment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1" fillId="0" borderId="0" xfId="6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/>
      <protection/>
    </xf>
    <xf numFmtId="0" fontId="0" fillId="0" borderId="0" xfId="61" applyFont="1" applyBorder="1">
      <alignment vertical="center"/>
      <protection/>
    </xf>
    <xf numFmtId="0" fontId="21" fillId="0" borderId="0" xfId="61" applyFont="1" applyBorder="1">
      <alignment vertical="center"/>
      <protection/>
    </xf>
    <xf numFmtId="56" fontId="0" fillId="0" borderId="0" xfId="61" applyNumberFormat="1" applyFont="1" applyBorder="1" applyAlignment="1">
      <alignment vertical="center"/>
      <protection/>
    </xf>
    <xf numFmtId="49" fontId="0" fillId="0" borderId="0" xfId="61" applyNumberFormat="1" applyFont="1" applyBorder="1">
      <alignment vertical="center"/>
      <protection/>
    </xf>
    <xf numFmtId="0" fontId="17" fillId="0" borderId="0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Fill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20" fontId="0" fillId="0" borderId="27" xfId="61" applyNumberFormat="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 wrapText="1"/>
      <protection/>
    </xf>
    <xf numFmtId="49" fontId="0" fillId="0" borderId="0" xfId="61" applyNumberFormat="1" applyFont="1" applyBorder="1" applyAlignment="1">
      <alignment vertical="center"/>
      <protection/>
    </xf>
    <xf numFmtId="20" fontId="0" fillId="0" borderId="0" xfId="61" applyNumberFormat="1" applyFont="1" applyBorder="1" applyAlignment="1">
      <alignment vertical="center" shrinkToFit="1"/>
      <protection/>
    </xf>
    <xf numFmtId="0" fontId="17" fillId="0" borderId="62" xfId="61" applyFont="1" applyBorder="1" applyAlignment="1">
      <alignment vertical="center"/>
      <protection/>
    </xf>
    <xf numFmtId="56" fontId="21" fillId="0" borderId="0" xfId="61" applyNumberFormat="1" applyFont="1" applyAlignment="1">
      <alignment vertical="center"/>
      <protection/>
    </xf>
    <xf numFmtId="0" fontId="21" fillId="0" borderId="62" xfId="61" applyFont="1" applyBorder="1" applyAlignment="1">
      <alignment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20" fontId="0" fillId="0" borderId="64" xfId="61" applyNumberFormat="1" applyFont="1" applyBorder="1" applyAlignment="1">
      <alignment horizontal="center" vertical="center"/>
      <protection/>
    </xf>
    <xf numFmtId="0" fontId="26" fillId="0" borderId="0" xfId="67" applyFont="1" applyBorder="1">
      <alignment vertical="center"/>
      <protection/>
    </xf>
    <xf numFmtId="56" fontId="21" fillId="0" borderId="62" xfId="61" applyNumberFormat="1" applyFont="1" applyBorder="1" applyAlignment="1">
      <alignment vertical="center"/>
      <protection/>
    </xf>
    <xf numFmtId="0" fontId="4" fillId="0" borderId="67" xfId="67" applyFont="1" applyBorder="1" applyAlignment="1">
      <alignment horizontal="center" vertical="center"/>
      <protection/>
    </xf>
    <xf numFmtId="0" fontId="8" fillId="0" borderId="67" xfId="0" applyFont="1" applyBorder="1" applyAlignment="1">
      <alignment horizontal="center" vertical="center"/>
    </xf>
    <xf numFmtId="0" fontId="4" fillId="0" borderId="68" xfId="68" applyFont="1" applyFill="1" applyBorder="1" applyAlignment="1">
      <alignment horizontal="center" vertical="center"/>
      <protection/>
    </xf>
    <xf numFmtId="0" fontId="4" fillId="0" borderId="69" xfId="67" applyFont="1" applyFill="1" applyBorder="1" applyAlignment="1">
      <alignment horizontal="center" vertical="center" shrinkToFit="1"/>
      <protection/>
    </xf>
    <xf numFmtId="0" fontId="4" fillId="0" borderId="70" xfId="68" applyFont="1" applyFill="1" applyBorder="1" applyAlignment="1">
      <alignment horizontal="center" vertical="center"/>
      <protection/>
    </xf>
    <xf numFmtId="0" fontId="4" fillId="0" borderId="71" xfId="67" applyFont="1" applyBorder="1" applyAlignment="1">
      <alignment horizontal="center" vertical="center"/>
      <protection/>
    </xf>
    <xf numFmtId="0" fontId="8" fillId="0" borderId="71" xfId="0" applyFont="1" applyBorder="1" applyAlignment="1">
      <alignment horizontal="center" vertical="center"/>
    </xf>
    <xf numFmtId="0" fontId="4" fillId="0" borderId="72" xfId="68" applyFont="1" applyFill="1" applyBorder="1" applyAlignment="1">
      <alignment horizontal="center" vertical="center"/>
      <protection/>
    </xf>
    <xf numFmtId="0" fontId="4" fillId="0" borderId="73" xfId="67" applyFont="1" applyFill="1" applyBorder="1" applyAlignment="1">
      <alignment horizontal="center" vertical="center" shrinkToFit="1"/>
      <protection/>
    </xf>
    <xf numFmtId="0" fontId="4" fillId="0" borderId="74" xfId="6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15" fillId="0" borderId="46" xfId="66" applyFont="1" applyFill="1" applyBorder="1" applyAlignment="1">
      <alignment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/>
    </xf>
    <xf numFmtId="0" fontId="4" fillId="0" borderId="57" xfId="67" applyFont="1" applyFill="1" applyBorder="1" applyAlignment="1">
      <alignment horizontal="center" vertical="center"/>
      <protection/>
    </xf>
    <xf numFmtId="0" fontId="8" fillId="0" borderId="57" xfId="0" applyFont="1" applyFill="1" applyBorder="1" applyAlignment="1">
      <alignment horizontal="center" vertical="center"/>
    </xf>
    <xf numFmtId="0" fontId="4" fillId="0" borderId="20" xfId="67" applyFont="1" applyBorder="1">
      <alignment vertical="center"/>
      <protection/>
    </xf>
    <xf numFmtId="0" fontId="4" fillId="0" borderId="75" xfId="67" applyFont="1" applyBorder="1">
      <alignment vertical="center"/>
      <protection/>
    </xf>
    <xf numFmtId="56" fontId="4" fillId="0" borderId="61" xfId="67" applyNumberFormat="1" applyFont="1" applyBorder="1" applyAlignment="1">
      <alignment horizontal="center" vertical="center"/>
      <protection/>
    </xf>
    <xf numFmtId="56" fontId="4" fillId="0" borderId="42" xfId="67" applyNumberFormat="1" applyFont="1" applyBorder="1" applyAlignment="1">
      <alignment horizontal="center" vertical="center"/>
      <protection/>
    </xf>
    <xf numFmtId="56" fontId="4" fillId="0" borderId="52" xfId="67" applyNumberFormat="1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46" xfId="67" applyFont="1" applyFill="1" applyBorder="1" applyAlignment="1">
      <alignment vertical="center"/>
      <protection/>
    </xf>
    <xf numFmtId="0" fontId="9" fillId="0" borderId="46" xfId="65" applyFont="1" applyFill="1" applyBorder="1" applyAlignment="1">
      <alignment vertical="center" shrinkToFit="1"/>
      <protection/>
    </xf>
    <xf numFmtId="0" fontId="8" fillId="0" borderId="46" xfId="67" applyFont="1" applyFill="1" applyBorder="1" applyAlignment="1">
      <alignment vertical="center"/>
      <protection/>
    </xf>
    <xf numFmtId="0" fontId="8" fillId="0" borderId="46" xfId="67" applyFont="1" applyBorder="1" applyAlignment="1">
      <alignment vertical="center"/>
      <protection/>
    </xf>
    <xf numFmtId="0" fontId="9" fillId="0" borderId="0" xfId="65" applyFont="1" applyFill="1" applyBorder="1" applyAlignment="1">
      <alignment vertical="center" shrinkToFit="1"/>
      <protection/>
    </xf>
    <xf numFmtId="0" fontId="8" fillId="0" borderId="0" xfId="67" applyFont="1" applyBorder="1" applyAlignment="1">
      <alignment vertical="center"/>
      <protection/>
    </xf>
    <xf numFmtId="0" fontId="8" fillId="0" borderId="0" xfId="67" applyFont="1" applyFill="1" applyBorder="1" applyAlignment="1">
      <alignment vertical="center"/>
      <protection/>
    </xf>
    <xf numFmtId="0" fontId="15" fillId="0" borderId="0" xfId="66" applyFont="1" applyFill="1" applyBorder="1" applyAlignment="1">
      <alignment vertical="center"/>
      <protection/>
    </xf>
    <xf numFmtId="0" fontId="10" fillId="0" borderId="0" xfId="67" applyFont="1" applyFill="1" applyBorder="1" applyAlignment="1">
      <alignment vertical="center" shrinkToFit="1"/>
      <protection/>
    </xf>
    <xf numFmtId="0" fontId="4" fillId="0" borderId="24" xfId="67" applyFont="1" applyBorder="1">
      <alignment vertical="center"/>
      <protection/>
    </xf>
    <xf numFmtId="0" fontId="0" fillId="0" borderId="0" xfId="64" applyFill="1">
      <alignment vertical="center"/>
      <protection/>
    </xf>
    <xf numFmtId="0" fontId="20" fillId="0" borderId="0" xfId="64" applyFont="1" applyFill="1" applyAlignment="1">
      <alignment vertical="center" shrinkToFit="1"/>
      <protection/>
    </xf>
    <xf numFmtId="0" fontId="1" fillId="0" borderId="0" xfId="64" applyFont="1" applyFill="1" applyAlignment="1">
      <alignment vertical="center"/>
      <protection/>
    </xf>
    <xf numFmtId="0" fontId="4" fillId="0" borderId="0" xfId="65" applyFont="1" applyFill="1" applyBorder="1" applyAlignment="1">
      <alignment vertical="center" shrinkToFit="1"/>
      <protection/>
    </xf>
    <xf numFmtId="0" fontId="12" fillId="0" borderId="0" xfId="67" applyFont="1" applyFill="1" applyBorder="1" applyAlignment="1">
      <alignment vertical="center"/>
      <protection/>
    </xf>
    <xf numFmtId="56" fontId="4" fillId="0" borderId="76" xfId="67" applyNumberFormat="1" applyFont="1" applyBorder="1" applyAlignment="1">
      <alignment horizontal="center" vertical="center"/>
      <protection/>
    </xf>
    <xf numFmtId="0" fontId="4" fillId="0" borderId="27" xfId="67" applyFont="1" applyFill="1" applyBorder="1" applyAlignment="1">
      <alignment horizontal="center" vertical="center"/>
      <protection/>
    </xf>
    <xf numFmtId="0" fontId="8" fillId="0" borderId="27" xfId="0" applyFont="1" applyFill="1" applyBorder="1" applyAlignment="1">
      <alignment horizontal="center" vertical="center"/>
    </xf>
    <xf numFmtId="56" fontId="4" fillId="0" borderId="27" xfId="67" applyNumberFormat="1" applyFont="1" applyBorder="1" applyAlignment="1">
      <alignment horizontal="center" vertical="center"/>
      <protection/>
    </xf>
    <xf numFmtId="0" fontId="4" fillId="0" borderId="27" xfId="68" applyFont="1" applyFill="1" applyBorder="1" applyAlignment="1">
      <alignment horizontal="center" vertical="center"/>
      <protection/>
    </xf>
    <xf numFmtId="0" fontId="4" fillId="0" borderId="27" xfId="67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 vertical="center"/>
    </xf>
    <xf numFmtId="56" fontId="4" fillId="0" borderId="0" xfId="67" applyNumberFormat="1" applyFont="1" applyBorder="1" applyAlignment="1">
      <alignment horizontal="center" vertical="center"/>
      <protection/>
    </xf>
    <xf numFmtId="20" fontId="4" fillId="0" borderId="27" xfId="67" applyNumberFormat="1" applyFont="1" applyFill="1" applyBorder="1" applyAlignment="1">
      <alignment vertical="center"/>
      <protection/>
    </xf>
    <xf numFmtId="0" fontId="4" fillId="0" borderId="27" xfId="68" applyFont="1" applyFill="1" applyBorder="1" applyAlignment="1">
      <alignment vertical="center"/>
      <protection/>
    </xf>
    <xf numFmtId="0" fontId="8" fillId="0" borderId="27" xfId="68" applyFont="1" applyFill="1" applyBorder="1" applyAlignment="1">
      <alignment/>
      <protection/>
    </xf>
    <xf numFmtId="0" fontId="8" fillId="0" borderId="27" xfId="67" applyFont="1" applyFill="1" applyBorder="1" applyAlignment="1">
      <alignment vertical="center"/>
      <protection/>
    </xf>
    <xf numFmtId="0" fontId="4" fillId="0" borderId="0" xfId="68" applyFont="1" applyFill="1" applyBorder="1" applyAlignment="1">
      <alignment vertical="center"/>
      <protection/>
    </xf>
    <xf numFmtId="0" fontId="8" fillId="0" borderId="0" xfId="68" applyFont="1" applyFill="1" applyBorder="1" applyAlignment="1">
      <alignment/>
      <protection/>
    </xf>
    <xf numFmtId="56" fontId="4" fillId="0" borderId="71" xfId="67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77" xfId="67" applyFont="1" applyBorder="1">
      <alignment vertical="center"/>
      <protection/>
    </xf>
    <xf numFmtId="0" fontId="4" fillId="0" borderId="77" xfId="67" applyFont="1" applyBorder="1" applyAlignment="1">
      <alignment horizontal="center" vertical="center"/>
      <protection/>
    </xf>
    <xf numFmtId="177" fontId="8" fillId="0" borderId="20" xfId="68" applyNumberFormat="1" applyFont="1" applyFill="1" applyBorder="1" applyAlignment="1">
      <alignment horizontal="center" vertical="center"/>
      <protection/>
    </xf>
    <xf numFmtId="0" fontId="4" fillId="0" borderId="61" xfId="67" applyFont="1" applyFill="1" applyBorder="1" applyAlignment="1">
      <alignment horizontal="center" vertical="center"/>
      <protection/>
    </xf>
    <xf numFmtId="177" fontId="8" fillId="0" borderId="42" xfId="68" applyNumberFormat="1" applyFont="1" applyFill="1" applyBorder="1" applyAlignment="1">
      <alignment horizontal="center" vertical="center"/>
      <protection/>
    </xf>
    <xf numFmtId="0" fontId="4" fillId="0" borderId="78" xfId="68" applyFont="1" applyFill="1" applyBorder="1" applyAlignment="1">
      <alignment horizontal="center" vertical="center"/>
      <protection/>
    </xf>
    <xf numFmtId="0" fontId="4" fillId="0" borderId="77" xfId="67" applyFont="1" applyFill="1" applyBorder="1" applyAlignment="1">
      <alignment horizontal="center" vertical="center" shrinkToFit="1"/>
      <protection/>
    </xf>
    <xf numFmtId="0" fontId="4" fillId="0" borderId="79" xfId="68" applyFont="1" applyFill="1" applyBorder="1" applyAlignment="1">
      <alignment horizontal="center" vertical="center"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33" borderId="39" xfId="68" applyFont="1" applyFill="1" applyBorder="1" applyAlignment="1">
      <alignment horizontal="center" vertical="center"/>
      <protection/>
    </xf>
    <xf numFmtId="0" fontId="4" fillId="33" borderId="40" xfId="67" applyFont="1" applyFill="1" applyBorder="1" applyAlignment="1">
      <alignment horizontal="center" vertical="center" shrinkToFit="1"/>
      <protection/>
    </xf>
    <xf numFmtId="0" fontId="4" fillId="33" borderId="41" xfId="68" applyFont="1" applyFill="1" applyBorder="1" applyAlignment="1">
      <alignment horizontal="center" vertical="center"/>
      <protection/>
    </xf>
    <xf numFmtId="0" fontId="4" fillId="33" borderId="78" xfId="68" applyFont="1" applyFill="1" applyBorder="1" applyAlignment="1">
      <alignment horizontal="center" vertical="center"/>
      <protection/>
    </xf>
    <xf numFmtId="0" fontId="4" fillId="33" borderId="77" xfId="67" applyFont="1" applyFill="1" applyBorder="1" applyAlignment="1">
      <alignment horizontal="center" vertical="center" shrinkToFit="1"/>
      <protection/>
    </xf>
    <xf numFmtId="0" fontId="4" fillId="33" borderId="79" xfId="68" applyFont="1" applyFill="1" applyBorder="1" applyAlignment="1">
      <alignment horizontal="center" vertical="center"/>
      <protection/>
    </xf>
    <xf numFmtId="0" fontId="4" fillId="33" borderId="45" xfId="68" applyFont="1" applyFill="1" applyBorder="1" applyAlignment="1">
      <alignment horizontal="center" vertical="center"/>
      <protection/>
    </xf>
    <xf numFmtId="0" fontId="4" fillId="33" borderId="46" xfId="67" applyFont="1" applyFill="1" applyBorder="1" applyAlignment="1">
      <alignment horizontal="center" vertical="center" shrinkToFit="1"/>
      <protection/>
    </xf>
    <xf numFmtId="0" fontId="4" fillId="33" borderId="47" xfId="68" applyFont="1" applyFill="1" applyBorder="1" applyAlignment="1">
      <alignment horizontal="center" vertical="center"/>
      <protection/>
    </xf>
    <xf numFmtId="56" fontId="11" fillId="0" borderId="11" xfId="68" applyNumberFormat="1" applyFont="1" applyFill="1" applyBorder="1" applyAlignment="1">
      <alignment horizontal="center" vertical="center"/>
      <protection/>
    </xf>
    <xf numFmtId="0" fontId="4" fillId="33" borderId="12" xfId="68" applyFont="1" applyFill="1" applyBorder="1" applyAlignment="1">
      <alignment horizontal="center" vertical="center"/>
      <protection/>
    </xf>
    <xf numFmtId="0" fontId="4" fillId="33" borderId="13" xfId="67" applyFont="1" applyFill="1" applyBorder="1" applyAlignment="1">
      <alignment horizontal="center" vertical="center" shrinkToFit="1"/>
      <protection/>
    </xf>
    <xf numFmtId="0" fontId="4" fillId="33" borderId="14" xfId="68" applyFont="1" applyFill="1" applyBorder="1" applyAlignment="1">
      <alignment horizontal="center" vertical="center"/>
      <protection/>
    </xf>
    <xf numFmtId="56" fontId="11" fillId="0" borderId="15" xfId="68" applyNumberFormat="1" applyFont="1" applyFill="1" applyBorder="1" applyAlignment="1">
      <alignment horizontal="center" vertical="center"/>
      <protection/>
    </xf>
    <xf numFmtId="0" fontId="11" fillId="0" borderId="15" xfId="68" applyFont="1" applyFill="1" applyBorder="1" applyAlignment="1">
      <alignment horizontal="center" vertical="center"/>
      <protection/>
    </xf>
    <xf numFmtId="56" fontId="11" fillId="34" borderId="11" xfId="68" applyNumberFormat="1" applyFont="1" applyFill="1" applyBorder="1" applyAlignment="1">
      <alignment horizontal="center" vertical="center"/>
      <protection/>
    </xf>
    <xf numFmtId="0" fontId="4" fillId="34" borderId="12" xfId="68" applyFont="1" applyFill="1" applyBorder="1" applyAlignment="1">
      <alignment horizontal="center" vertical="center"/>
      <protection/>
    </xf>
    <xf numFmtId="0" fontId="4" fillId="34" borderId="13" xfId="67" applyFont="1" applyFill="1" applyBorder="1" applyAlignment="1">
      <alignment horizontal="center" vertical="center" shrinkToFit="1"/>
      <protection/>
    </xf>
    <xf numFmtId="0" fontId="4" fillId="34" borderId="14" xfId="68" applyFont="1" applyFill="1" applyBorder="1" applyAlignment="1">
      <alignment horizontal="center" vertical="center"/>
      <protection/>
    </xf>
    <xf numFmtId="56" fontId="11" fillId="35" borderId="15" xfId="68" applyNumberFormat="1" applyFont="1" applyFill="1" applyBorder="1" applyAlignment="1">
      <alignment horizontal="center" vertical="center"/>
      <protection/>
    </xf>
    <xf numFmtId="0" fontId="4" fillId="35" borderId="16" xfId="68" applyFont="1" applyFill="1" applyBorder="1" applyAlignment="1">
      <alignment horizontal="center" vertical="center"/>
      <protection/>
    </xf>
    <xf numFmtId="0" fontId="4" fillId="35" borderId="17" xfId="67" applyFont="1" applyFill="1" applyBorder="1" applyAlignment="1">
      <alignment horizontal="center" vertical="center" shrinkToFit="1"/>
      <protection/>
    </xf>
    <xf numFmtId="0" fontId="4" fillId="35" borderId="18" xfId="68" applyFont="1" applyFill="1" applyBorder="1" applyAlignment="1">
      <alignment horizontal="center" vertical="center"/>
      <protection/>
    </xf>
    <xf numFmtId="56" fontId="8" fillId="0" borderId="10" xfId="68" applyNumberFormat="1" applyFont="1" applyFill="1" applyBorder="1" applyAlignment="1">
      <alignment horizontal="center" vertical="center"/>
      <protection/>
    </xf>
    <xf numFmtId="56" fontId="8" fillId="0" borderId="61" xfId="68" applyNumberFormat="1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0" fontId="4" fillId="0" borderId="40" xfId="68" applyFont="1" applyFill="1" applyBorder="1" applyAlignment="1">
      <alignment horizontal="center" vertical="center" shrinkToFit="1"/>
      <protection/>
    </xf>
    <xf numFmtId="0" fontId="4" fillId="0" borderId="80" xfId="68" applyFont="1" applyFill="1" applyBorder="1" applyAlignment="1">
      <alignment horizontal="center" vertical="center" shrinkToFit="1"/>
      <protection/>
    </xf>
    <xf numFmtId="0" fontId="8" fillId="0" borderId="81" xfId="67" applyFont="1" applyFill="1" applyBorder="1" applyAlignment="1">
      <alignment horizontal="center" vertical="center"/>
      <protection/>
    </xf>
    <xf numFmtId="0" fontId="8" fillId="0" borderId="82" xfId="67" applyFont="1" applyFill="1" applyBorder="1" applyAlignment="1">
      <alignment horizontal="center" vertical="center"/>
      <protection/>
    </xf>
    <xf numFmtId="0" fontId="8" fillId="0" borderId="83" xfId="67" applyFont="1" applyFill="1" applyBorder="1" applyAlignment="1">
      <alignment horizontal="center" vertical="center"/>
      <protection/>
    </xf>
    <xf numFmtId="0" fontId="8" fillId="0" borderId="84" xfId="67" applyFont="1" applyFill="1" applyBorder="1" applyAlignment="1">
      <alignment horizontal="center" vertical="center"/>
      <protection/>
    </xf>
    <xf numFmtId="0" fontId="15" fillId="0" borderId="85" xfId="66" applyFont="1" applyFill="1" applyBorder="1" applyAlignment="1">
      <alignment horizontal="center" vertical="center"/>
      <protection/>
    </xf>
    <xf numFmtId="0" fontId="15" fillId="0" borderId="86" xfId="66" applyFont="1" applyFill="1" applyBorder="1" applyAlignment="1">
      <alignment horizontal="center" vertical="center"/>
      <protection/>
    </xf>
    <xf numFmtId="0" fontId="15" fillId="0" borderId="87" xfId="66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 shrinkToFit="1"/>
      <protection/>
    </xf>
    <xf numFmtId="0" fontId="10" fillId="0" borderId="40" xfId="67" applyFont="1" applyFill="1" applyBorder="1" applyAlignment="1">
      <alignment horizontal="center" vertical="center" shrinkToFit="1"/>
      <protection/>
    </xf>
    <xf numFmtId="0" fontId="10" fillId="0" borderId="80" xfId="67" applyFont="1" applyFill="1" applyBorder="1" applyAlignment="1">
      <alignment horizontal="center" vertical="center" shrinkToFit="1"/>
      <protection/>
    </xf>
    <xf numFmtId="0" fontId="4" fillId="0" borderId="19" xfId="67" applyFont="1" applyBorder="1" applyAlignment="1">
      <alignment horizontal="center" vertical="center"/>
      <protection/>
    </xf>
    <xf numFmtId="0" fontId="4" fillId="0" borderId="40" xfId="67" applyFont="1" applyBorder="1" applyAlignment="1">
      <alignment horizontal="center" vertical="center"/>
      <protection/>
    </xf>
    <xf numFmtId="0" fontId="4" fillId="0" borderId="80" xfId="67" applyFont="1" applyBorder="1" applyAlignment="1">
      <alignment horizontal="center" vertical="center"/>
      <protection/>
    </xf>
    <xf numFmtId="0" fontId="10" fillId="0" borderId="88" xfId="67" applyFont="1" applyFill="1" applyBorder="1" applyAlignment="1">
      <alignment horizontal="center" vertical="center"/>
      <protection/>
    </xf>
    <xf numFmtId="0" fontId="10" fillId="0" borderId="40" xfId="67" applyFont="1" applyFill="1" applyBorder="1" applyAlignment="1">
      <alignment horizontal="center" vertical="center"/>
      <protection/>
    </xf>
    <xf numFmtId="0" fontId="10" fillId="0" borderId="80" xfId="67" applyFont="1" applyFill="1" applyBorder="1" applyAlignment="1">
      <alignment horizontal="center" vertical="center"/>
      <protection/>
    </xf>
    <xf numFmtId="0" fontId="15" fillId="0" borderId="89" xfId="66" applyFont="1" applyFill="1" applyBorder="1" applyAlignment="1">
      <alignment horizontal="center" vertical="center"/>
      <protection/>
    </xf>
    <xf numFmtId="0" fontId="15" fillId="0" borderId="90" xfId="66" applyFont="1" applyFill="1" applyBorder="1" applyAlignment="1">
      <alignment horizontal="center" vertical="center"/>
      <protection/>
    </xf>
    <xf numFmtId="0" fontId="15" fillId="0" borderId="91" xfId="66" applyFont="1" applyFill="1" applyBorder="1" applyAlignment="1">
      <alignment horizontal="center" vertical="center"/>
      <protection/>
    </xf>
    <xf numFmtId="0" fontId="15" fillId="0" borderId="92" xfId="66" applyFont="1" applyFill="1" applyBorder="1" applyAlignment="1">
      <alignment horizontal="center" vertical="center"/>
      <protection/>
    </xf>
    <xf numFmtId="0" fontId="15" fillId="0" borderId="93" xfId="66" applyFont="1" applyFill="1" applyBorder="1" applyAlignment="1">
      <alignment horizontal="center" vertical="center"/>
      <protection/>
    </xf>
    <xf numFmtId="0" fontId="15" fillId="0" borderId="94" xfId="66" applyFont="1" applyFill="1" applyBorder="1" applyAlignment="1">
      <alignment horizontal="center" vertical="center"/>
      <protection/>
    </xf>
    <xf numFmtId="0" fontId="10" fillId="0" borderId="95" xfId="67" applyFont="1" applyFill="1" applyBorder="1" applyAlignment="1">
      <alignment horizontal="center" vertical="center"/>
      <protection/>
    </xf>
    <xf numFmtId="0" fontId="10" fillId="0" borderId="77" xfId="67" applyFont="1" applyFill="1" applyBorder="1" applyAlignment="1">
      <alignment horizontal="center" vertical="center"/>
      <protection/>
    </xf>
    <xf numFmtId="0" fontId="10" fillId="0" borderId="84" xfId="67" applyFont="1" applyFill="1" applyBorder="1" applyAlignment="1">
      <alignment horizontal="center" vertical="center"/>
      <protection/>
    </xf>
    <xf numFmtId="0" fontId="10" fillId="0" borderId="19" xfId="67" applyFont="1" applyFill="1" applyBorder="1" applyAlignment="1">
      <alignment horizontal="center" vertical="center"/>
      <protection/>
    </xf>
    <xf numFmtId="0" fontId="10" fillId="0" borderId="96" xfId="67" applyFont="1" applyFill="1" applyBorder="1" applyAlignment="1">
      <alignment horizontal="center" vertical="center"/>
      <protection/>
    </xf>
    <xf numFmtId="0" fontId="4" fillId="33" borderId="88" xfId="68" applyFont="1" applyFill="1" applyBorder="1" applyAlignment="1">
      <alignment horizontal="center" vertical="center"/>
      <protection/>
    </xf>
    <xf numFmtId="0" fontId="4" fillId="33" borderId="40" xfId="68" applyFont="1" applyFill="1" applyBorder="1" applyAlignment="1">
      <alignment horizontal="center" vertical="center"/>
      <protection/>
    </xf>
    <xf numFmtId="0" fontId="4" fillId="33" borderId="80" xfId="68" applyFont="1" applyFill="1" applyBorder="1" applyAlignment="1">
      <alignment horizontal="center" vertical="center"/>
      <protection/>
    </xf>
    <xf numFmtId="0" fontId="8" fillId="0" borderId="97" xfId="67" applyFont="1" applyFill="1" applyBorder="1" applyAlignment="1">
      <alignment horizontal="center" vertical="center"/>
      <protection/>
    </xf>
    <xf numFmtId="0" fontId="8" fillId="0" borderId="17" xfId="67" applyFont="1" applyFill="1" applyBorder="1" applyAlignment="1">
      <alignment horizontal="center" vertical="center"/>
      <protection/>
    </xf>
    <xf numFmtId="0" fontId="8" fillId="0" borderId="98" xfId="67" applyFont="1" applyFill="1" applyBorder="1" applyAlignment="1">
      <alignment horizontal="center" vertical="center"/>
      <protection/>
    </xf>
    <xf numFmtId="0" fontId="8" fillId="0" borderId="99" xfId="67" applyFont="1" applyFill="1" applyBorder="1" applyAlignment="1">
      <alignment horizontal="center" vertical="center"/>
      <protection/>
    </xf>
    <xf numFmtId="0" fontId="8" fillId="0" borderId="13" xfId="67" applyFont="1" applyFill="1" applyBorder="1" applyAlignment="1">
      <alignment horizontal="center" vertical="center"/>
      <protection/>
    </xf>
    <xf numFmtId="0" fontId="8" fillId="0" borderId="100" xfId="67" applyFont="1" applyFill="1" applyBorder="1" applyAlignment="1">
      <alignment horizontal="center" vertical="center"/>
      <protection/>
    </xf>
    <xf numFmtId="0" fontId="8" fillId="0" borderId="101" xfId="67" applyFont="1" applyFill="1" applyBorder="1" applyAlignment="1">
      <alignment horizontal="center" vertical="center"/>
      <protection/>
    </xf>
    <xf numFmtId="0" fontId="8" fillId="0" borderId="102" xfId="67" applyFont="1" applyFill="1" applyBorder="1" applyAlignment="1">
      <alignment horizontal="center" vertical="center"/>
      <protection/>
    </xf>
    <xf numFmtId="0" fontId="4" fillId="0" borderId="102" xfId="68" applyFont="1" applyFill="1" applyBorder="1" applyAlignment="1">
      <alignment horizontal="center" vertical="center"/>
      <protection/>
    </xf>
    <xf numFmtId="0" fontId="8" fillId="0" borderId="103" xfId="68" applyFont="1" applyFill="1" applyBorder="1">
      <alignment/>
      <protection/>
    </xf>
    <xf numFmtId="0" fontId="8" fillId="0" borderId="12" xfId="68" applyFont="1" applyFill="1" applyBorder="1">
      <alignment/>
      <protection/>
    </xf>
    <xf numFmtId="0" fontId="9" fillId="0" borderId="81" xfId="67" applyFont="1" applyFill="1" applyBorder="1" applyAlignment="1">
      <alignment horizontal="center" vertical="center" shrinkToFit="1"/>
      <protection/>
    </xf>
    <xf numFmtId="0" fontId="9" fillId="0" borderId="46" xfId="67" applyFont="1" applyFill="1" applyBorder="1" applyAlignment="1">
      <alignment horizontal="center" vertical="center" shrinkToFit="1"/>
      <protection/>
    </xf>
    <xf numFmtId="0" fontId="9" fillId="0" borderId="82" xfId="67" applyFont="1" applyFill="1" applyBorder="1" applyAlignment="1">
      <alignment horizontal="center" vertical="center" shrinkToFit="1"/>
      <protection/>
    </xf>
    <xf numFmtId="0" fontId="9" fillId="0" borderId="83" xfId="67" applyFont="1" applyFill="1" applyBorder="1" applyAlignment="1">
      <alignment horizontal="center" vertical="center" shrinkToFit="1"/>
      <protection/>
    </xf>
    <xf numFmtId="0" fontId="9" fillId="0" borderId="77" xfId="67" applyFont="1" applyFill="1" applyBorder="1" applyAlignment="1">
      <alignment horizontal="center" vertical="center" shrinkToFit="1"/>
      <protection/>
    </xf>
    <xf numFmtId="0" fontId="9" fillId="0" borderId="84" xfId="67" applyFont="1" applyFill="1" applyBorder="1" applyAlignment="1">
      <alignment horizontal="center" vertical="center" shrinkToFit="1"/>
      <protection/>
    </xf>
    <xf numFmtId="0" fontId="9" fillId="0" borderId="81" xfId="68" applyFont="1" applyFill="1" applyBorder="1" applyAlignment="1">
      <alignment horizontal="center" vertical="center" shrinkToFit="1"/>
      <protection/>
    </xf>
    <xf numFmtId="0" fontId="9" fillId="0" borderId="46" xfId="68" applyFont="1" applyFill="1" applyBorder="1" applyAlignment="1">
      <alignment horizontal="center" vertical="center" shrinkToFit="1"/>
      <protection/>
    </xf>
    <xf numFmtId="0" fontId="9" fillId="0" borderId="82" xfId="68" applyFont="1" applyFill="1" applyBorder="1" applyAlignment="1">
      <alignment horizontal="center" vertical="center" shrinkToFit="1"/>
      <protection/>
    </xf>
    <xf numFmtId="0" fontId="9" fillId="0" borderId="83" xfId="68" applyFont="1" applyFill="1" applyBorder="1" applyAlignment="1">
      <alignment horizontal="center" vertical="center" shrinkToFit="1"/>
      <protection/>
    </xf>
    <xf numFmtId="0" fontId="9" fillId="0" borderId="77" xfId="68" applyFont="1" applyFill="1" applyBorder="1" applyAlignment="1">
      <alignment horizontal="center" vertical="center" shrinkToFit="1"/>
      <protection/>
    </xf>
    <xf numFmtId="0" fontId="9" fillId="0" borderId="84" xfId="68" applyFont="1" applyFill="1" applyBorder="1" applyAlignment="1">
      <alignment horizontal="center" vertical="center" shrinkToFit="1"/>
      <protection/>
    </xf>
    <xf numFmtId="0" fontId="4" fillId="0" borderId="101" xfId="68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104" xfId="68" applyFont="1" applyFill="1" applyBorder="1" applyAlignment="1">
      <alignment horizontal="center" vertical="center"/>
      <protection/>
    </xf>
    <xf numFmtId="0" fontId="4" fillId="0" borderId="17" xfId="68" applyFont="1" applyFill="1" applyBorder="1" applyAlignment="1">
      <alignment horizontal="center" vertical="center"/>
      <protection/>
    </xf>
    <xf numFmtId="20" fontId="9" fillId="0" borderId="104" xfId="65" applyNumberFormat="1" applyFont="1" applyFill="1" applyBorder="1" applyAlignment="1">
      <alignment horizontal="center" vertical="center"/>
      <protection/>
    </xf>
    <xf numFmtId="20" fontId="9" fillId="0" borderId="98" xfId="65" applyNumberFormat="1" applyFont="1" applyFill="1" applyBorder="1" applyAlignment="1">
      <alignment horizontal="center" vertical="center"/>
      <protection/>
    </xf>
    <xf numFmtId="0" fontId="8" fillId="0" borderId="104" xfId="67" applyFont="1" applyFill="1" applyBorder="1" applyAlignment="1">
      <alignment horizontal="center" vertical="center"/>
      <protection/>
    </xf>
    <xf numFmtId="0" fontId="8" fillId="0" borderId="105" xfId="67" applyFont="1" applyFill="1" applyBorder="1" applyAlignment="1">
      <alignment horizontal="center" vertical="center"/>
      <protection/>
    </xf>
    <xf numFmtId="0" fontId="4" fillId="0" borderId="105" xfId="68" applyFont="1" applyFill="1" applyBorder="1" applyAlignment="1">
      <alignment horizontal="center" vertical="center"/>
      <protection/>
    </xf>
    <xf numFmtId="0" fontId="8" fillId="0" borderId="106" xfId="68" applyFont="1" applyFill="1" applyBorder="1">
      <alignment/>
      <protection/>
    </xf>
    <xf numFmtId="0" fontId="8" fillId="0" borderId="16" xfId="68" applyFont="1" applyFill="1" applyBorder="1">
      <alignment/>
      <protection/>
    </xf>
    <xf numFmtId="0" fontId="29" fillId="0" borderId="0" xfId="67" applyFont="1" applyBorder="1" applyAlignment="1">
      <alignment horizontal="center" vertical="center"/>
      <protection/>
    </xf>
    <xf numFmtId="0" fontId="7" fillId="36" borderId="77" xfId="67" applyFont="1" applyFill="1" applyBorder="1" applyAlignment="1">
      <alignment horizontal="center" vertical="center"/>
      <protection/>
    </xf>
    <xf numFmtId="20" fontId="4" fillId="0" borderId="81" xfId="67" applyNumberFormat="1" applyFont="1" applyBorder="1" applyAlignment="1">
      <alignment horizontal="center" vertical="center"/>
      <protection/>
    </xf>
    <xf numFmtId="20" fontId="4" fillId="0" borderId="82" xfId="67" applyNumberFormat="1" applyFont="1" applyBorder="1" applyAlignment="1">
      <alignment horizontal="center" vertical="center"/>
      <protection/>
    </xf>
    <xf numFmtId="0" fontId="4" fillId="0" borderId="81" xfId="67" applyFont="1" applyBorder="1" applyAlignment="1">
      <alignment horizontal="center" vertical="center"/>
      <protection/>
    </xf>
    <xf numFmtId="0" fontId="4" fillId="0" borderId="46" xfId="67" applyFont="1" applyBorder="1" applyAlignment="1">
      <alignment horizontal="center" vertical="center"/>
      <protection/>
    </xf>
    <xf numFmtId="0" fontId="4" fillId="0" borderId="82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20" xfId="67" applyFont="1" applyBorder="1" applyAlignment="1">
      <alignment horizontal="center" vertical="center"/>
      <protection/>
    </xf>
    <xf numFmtId="20" fontId="9" fillId="0" borderId="101" xfId="65" applyNumberFormat="1" applyFont="1" applyFill="1" applyBorder="1" applyAlignment="1">
      <alignment horizontal="center" vertical="center"/>
      <protection/>
    </xf>
    <xf numFmtId="20" fontId="9" fillId="0" borderId="100" xfId="65" applyNumberFormat="1" applyFont="1" applyFill="1" applyBorder="1" applyAlignment="1">
      <alignment horizontal="center" vertical="center"/>
      <protection/>
    </xf>
    <xf numFmtId="20" fontId="11" fillId="0" borderId="101" xfId="65" applyNumberFormat="1" applyFont="1" applyFill="1" applyBorder="1" applyAlignment="1">
      <alignment horizontal="center" vertical="center"/>
      <protection/>
    </xf>
    <xf numFmtId="20" fontId="11" fillId="0" borderId="100" xfId="65" applyNumberFormat="1" applyFont="1" applyFill="1" applyBorder="1" applyAlignment="1">
      <alignment horizontal="center" vertical="center"/>
      <protection/>
    </xf>
    <xf numFmtId="0" fontId="12" fillId="36" borderId="0" xfId="67" applyFont="1" applyFill="1" applyBorder="1" applyAlignment="1">
      <alignment horizontal="center" vertical="center"/>
      <protection/>
    </xf>
    <xf numFmtId="0" fontId="12" fillId="36" borderId="107" xfId="67" applyFont="1" applyFill="1" applyBorder="1" applyAlignment="1">
      <alignment horizontal="center" vertical="center"/>
      <protection/>
    </xf>
    <xf numFmtId="0" fontId="4" fillId="0" borderId="108" xfId="67" applyFont="1" applyFill="1" applyBorder="1" applyAlignment="1">
      <alignment horizontal="center" vertical="center"/>
      <protection/>
    </xf>
    <xf numFmtId="0" fontId="4" fillId="0" borderId="109" xfId="67" applyFont="1" applyFill="1" applyBorder="1" applyAlignment="1">
      <alignment horizontal="center" vertical="center"/>
      <protection/>
    </xf>
    <xf numFmtId="0" fontId="4" fillId="0" borderId="110" xfId="65" applyFont="1" applyFill="1" applyBorder="1" applyAlignment="1">
      <alignment horizontal="center" vertical="center" shrinkToFit="1"/>
      <protection/>
    </xf>
    <xf numFmtId="0" fontId="4" fillId="0" borderId="111" xfId="65" applyFont="1" applyFill="1" applyBorder="1" applyAlignment="1">
      <alignment horizontal="center" vertical="center" shrinkToFit="1"/>
      <protection/>
    </xf>
    <xf numFmtId="0" fontId="4" fillId="0" borderId="0" xfId="67" applyFont="1" applyFill="1" applyBorder="1" applyAlignment="1">
      <alignment horizontal="center" vertical="center"/>
      <protection/>
    </xf>
    <xf numFmtId="20" fontId="11" fillId="0" borderId="104" xfId="65" applyNumberFormat="1" applyFont="1" applyFill="1" applyBorder="1" applyAlignment="1">
      <alignment horizontal="center" vertical="center"/>
      <protection/>
    </xf>
    <xf numFmtId="20" fontId="11" fillId="0" borderId="98" xfId="65" applyNumberFormat="1" applyFont="1" applyFill="1" applyBorder="1" applyAlignment="1">
      <alignment horizontal="center" vertical="center"/>
      <protection/>
    </xf>
    <xf numFmtId="0" fontId="9" fillId="0" borderId="110" xfId="65" applyFont="1" applyFill="1" applyBorder="1" applyAlignment="1">
      <alignment horizontal="center" vertical="center" shrinkToFit="1"/>
      <protection/>
    </xf>
    <xf numFmtId="0" fontId="9" fillId="0" borderId="111" xfId="65" applyFont="1" applyFill="1" applyBorder="1" applyAlignment="1">
      <alignment horizontal="center" vertical="center" shrinkToFit="1"/>
      <protection/>
    </xf>
    <xf numFmtId="0" fontId="7" fillId="37" borderId="77" xfId="67" applyFont="1" applyFill="1" applyBorder="1" applyAlignment="1">
      <alignment horizontal="center" vertical="center"/>
      <protection/>
    </xf>
    <xf numFmtId="20" fontId="8" fillId="0" borderId="104" xfId="65" applyNumberFormat="1" applyFont="1" applyFill="1" applyBorder="1" applyAlignment="1">
      <alignment horizontal="center" vertical="center"/>
      <protection/>
    </xf>
    <xf numFmtId="20" fontId="8" fillId="0" borderId="98" xfId="65" applyNumberFormat="1" applyFont="1" applyFill="1" applyBorder="1" applyAlignment="1">
      <alignment horizontal="center" vertical="center"/>
      <protection/>
    </xf>
    <xf numFmtId="0" fontId="10" fillId="0" borderId="104" xfId="67" applyFont="1" applyFill="1" applyBorder="1" applyAlignment="1">
      <alignment horizontal="center" vertical="center"/>
      <protection/>
    </xf>
    <xf numFmtId="0" fontId="10" fillId="0" borderId="17" xfId="67" applyFont="1" applyFill="1" applyBorder="1" applyAlignment="1">
      <alignment horizontal="center" vertical="center"/>
      <protection/>
    </xf>
    <xf numFmtId="0" fontId="10" fillId="0" borderId="105" xfId="67" applyFont="1" applyFill="1" applyBorder="1" applyAlignment="1">
      <alignment horizontal="center" vertical="center"/>
      <protection/>
    </xf>
    <xf numFmtId="20" fontId="8" fillId="0" borderId="101" xfId="65" applyNumberFormat="1" applyFont="1" applyFill="1" applyBorder="1" applyAlignment="1">
      <alignment horizontal="center" vertical="center"/>
      <protection/>
    </xf>
    <xf numFmtId="20" fontId="8" fillId="0" borderId="100" xfId="65" applyNumberFormat="1" applyFont="1" applyFill="1" applyBorder="1" applyAlignment="1">
      <alignment horizontal="center" vertical="center"/>
      <protection/>
    </xf>
    <xf numFmtId="0" fontId="4" fillId="33" borderId="101" xfId="68" applyFont="1" applyFill="1" applyBorder="1" applyAlignment="1">
      <alignment horizontal="center" vertical="center"/>
      <protection/>
    </xf>
    <xf numFmtId="0" fontId="4" fillId="33" borderId="13" xfId="68" applyFont="1" applyFill="1" applyBorder="1" applyAlignment="1">
      <alignment horizontal="center" vertical="center"/>
      <protection/>
    </xf>
    <xf numFmtId="0" fontId="4" fillId="33" borderId="102" xfId="68" applyFont="1" applyFill="1" applyBorder="1" applyAlignment="1">
      <alignment horizontal="center" vertical="center"/>
      <protection/>
    </xf>
    <xf numFmtId="0" fontId="8" fillId="33" borderId="103" xfId="68" applyFont="1" applyFill="1" applyBorder="1">
      <alignment/>
      <protection/>
    </xf>
    <xf numFmtId="0" fontId="8" fillId="33" borderId="12" xfId="68" applyFont="1" applyFill="1" applyBorder="1">
      <alignment/>
      <protection/>
    </xf>
    <xf numFmtId="0" fontId="10" fillId="0" borderId="97" xfId="67" applyFont="1" applyFill="1" applyBorder="1" applyAlignment="1">
      <alignment horizontal="center" vertical="center"/>
      <protection/>
    </xf>
    <xf numFmtId="0" fontId="10" fillId="0" borderId="98" xfId="67" applyFont="1" applyFill="1" applyBorder="1" applyAlignment="1">
      <alignment horizontal="center" vertical="center"/>
      <protection/>
    </xf>
    <xf numFmtId="0" fontId="10" fillId="0" borderId="99" xfId="67" applyFont="1" applyFill="1" applyBorder="1" applyAlignment="1">
      <alignment horizontal="center" vertical="center"/>
      <protection/>
    </xf>
    <xf numFmtId="0" fontId="10" fillId="0" borderId="13" xfId="67" applyFont="1" applyFill="1" applyBorder="1" applyAlignment="1">
      <alignment horizontal="center" vertical="center"/>
      <protection/>
    </xf>
    <xf numFmtId="0" fontId="10" fillId="0" borderId="100" xfId="67" applyFont="1" applyFill="1" applyBorder="1" applyAlignment="1">
      <alignment horizontal="center" vertical="center"/>
      <protection/>
    </xf>
    <xf numFmtId="0" fontId="10" fillId="0" borderId="101" xfId="67" applyFont="1" applyFill="1" applyBorder="1" applyAlignment="1">
      <alignment horizontal="center" vertical="center"/>
      <protection/>
    </xf>
    <xf numFmtId="0" fontId="10" fillId="0" borderId="102" xfId="67" applyFont="1" applyFill="1" applyBorder="1" applyAlignment="1">
      <alignment horizontal="center" vertical="center"/>
      <protection/>
    </xf>
    <xf numFmtId="20" fontId="8" fillId="34" borderId="101" xfId="65" applyNumberFormat="1" applyFont="1" applyFill="1" applyBorder="1" applyAlignment="1">
      <alignment horizontal="center" vertical="center"/>
      <protection/>
    </xf>
    <xf numFmtId="20" fontId="8" fillId="34" borderId="100" xfId="65" applyNumberFormat="1" applyFont="1" applyFill="1" applyBorder="1" applyAlignment="1">
      <alignment horizontal="center" vertical="center"/>
      <protection/>
    </xf>
    <xf numFmtId="0" fontId="4" fillId="34" borderId="101" xfId="68" applyFont="1" applyFill="1" applyBorder="1" applyAlignment="1">
      <alignment horizontal="center" vertical="center"/>
      <protection/>
    </xf>
    <xf numFmtId="0" fontId="4" fillId="34" borderId="13" xfId="68" applyFont="1" applyFill="1" applyBorder="1" applyAlignment="1">
      <alignment horizontal="center" vertical="center"/>
      <protection/>
    </xf>
    <xf numFmtId="0" fontId="4" fillId="34" borderId="102" xfId="68" applyFont="1" applyFill="1" applyBorder="1" applyAlignment="1">
      <alignment horizontal="center" vertical="center"/>
      <protection/>
    </xf>
    <xf numFmtId="0" fontId="8" fillId="34" borderId="103" xfId="68" applyFont="1" applyFill="1" applyBorder="1">
      <alignment/>
      <protection/>
    </xf>
    <xf numFmtId="0" fontId="8" fillId="34" borderId="12" xfId="68" applyFont="1" applyFill="1" applyBorder="1">
      <alignment/>
      <protection/>
    </xf>
    <xf numFmtId="0" fontId="10" fillId="34" borderId="101" xfId="67" applyFont="1" applyFill="1" applyBorder="1" applyAlignment="1">
      <alignment horizontal="center" vertical="center"/>
      <protection/>
    </xf>
    <xf numFmtId="0" fontId="10" fillId="34" borderId="13" xfId="67" applyFont="1" applyFill="1" applyBorder="1" applyAlignment="1">
      <alignment horizontal="center" vertical="center"/>
      <protection/>
    </xf>
    <xf numFmtId="0" fontId="10" fillId="34" borderId="102" xfId="67" applyFont="1" applyFill="1" applyBorder="1" applyAlignment="1">
      <alignment horizontal="center" vertical="center"/>
      <protection/>
    </xf>
    <xf numFmtId="0" fontId="10" fillId="35" borderId="97" xfId="67" applyFont="1" applyFill="1" applyBorder="1" applyAlignment="1">
      <alignment horizontal="center" vertical="center"/>
      <protection/>
    </xf>
    <xf numFmtId="0" fontId="10" fillId="35" borderId="17" xfId="67" applyFont="1" applyFill="1" applyBorder="1" applyAlignment="1">
      <alignment horizontal="center" vertical="center"/>
      <protection/>
    </xf>
    <xf numFmtId="0" fontId="10" fillId="35" borderId="98" xfId="67" applyFont="1" applyFill="1" applyBorder="1" applyAlignment="1">
      <alignment horizontal="center" vertical="center"/>
      <protection/>
    </xf>
    <xf numFmtId="0" fontId="9" fillId="0" borderId="101" xfId="68" applyFont="1" applyFill="1" applyBorder="1" applyAlignment="1">
      <alignment horizontal="center" vertical="center" shrinkToFit="1"/>
      <protection/>
    </xf>
    <xf numFmtId="0" fontId="9" fillId="0" borderId="13" xfId="68" applyFont="1" applyFill="1" applyBorder="1" applyAlignment="1">
      <alignment horizontal="center" vertical="center" shrinkToFit="1"/>
      <protection/>
    </xf>
    <xf numFmtId="0" fontId="9" fillId="0" borderId="100" xfId="68" applyFont="1" applyFill="1" applyBorder="1" applyAlignment="1">
      <alignment horizontal="center" vertical="center" shrinkToFit="1"/>
      <protection/>
    </xf>
    <xf numFmtId="0" fontId="9" fillId="0" borderId="104" xfId="68" applyFont="1" applyFill="1" applyBorder="1" applyAlignment="1">
      <alignment horizontal="center" vertical="center" shrinkToFit="1"/>
      <protection/>
    </xf>
    <xf numFmtId="0" fontId="9" fillId="0" borderId="17" xfId="68" applyFont="1" applyFill="1" applyBorder="1" applyAlignment="1">
      <alignment horizontal="center" vertical="center" shrinkToFit="1"/>
      <protection/>
    </xf>
    <xf numFmtId="0" fontId="9" fillId="0" borderId="98" xfId="68" applyFont="1" applyFill="1" applyBorder="1" applyAlignment="1">
      <alignment horizontal="center" vertical="center" shrinkToFit="1"/>
      <protection/>
    </xf>
    <xf numFmtId="0" fontId="10" fillId="34" borderId="99" xfId="67" applyFont="1" applyFill="1" applyBorder="1" applyAlignment="1">
      <alignment horizontal="center" vertical="center"/>
      <protection/>
    </xf>
    <xf numFmtId="0" fontId="10" fillId="34" borderId="100" xfId="67" applyFont="1" applyFill="1" applyBorder="1" applyAlignment="1">
      <alignment horizontal="center" vertical="center"/>
      <protection/>
    </xf>
    <xf numFmtId="20" fontId="8" fillId="35" borderId="104" xfId="65" applyNumberFormat="1" applyFont="1" applyFill="1" applyBorder="1" applyAlignment="1">
      <alignment horizontal="center" vertical="center"/>
      <protection/>
    </xf>
    <xf numFmtId="20" fontId="8" fillId="35" borderId="98" xfId="65" applyNumberFormat="1" applyFont="1" applyFill="1" applyBorder="1" applyAlignment="1">
      <alignment horizontal="center" vertical="center"/>
      <protection/>
    </xf>
    <xf numFmtId="0" fontId="4" fillId="35" borderId="104" xfId="68" applyFont="1" applyFill="1" applyBorder="1" applyAlignment="1">
      <alignment horizontal="center" vertical="center"/>
      <protection/>
    </xf>
    <xf numFmtId="0" fontId="4" fillId="35" borderId="17" xfId="68" applyFont="1" applyFill="1" applyBorder="1" applyAlignment="1">
      <alignment horizontal="center" vertical="center"/>
      <protection/>
    </xf>
    <xf numFmtId="0" fontId="4" fillId="35" borderId="105" xfId="68" applyFont="1" applyFill="1" applyBorder="1" applyAlignment="1">
      <alignment horizontal="center" vertical="center"/>
      <protection/>
    </xf>
    <xf numFmtId="0" fontId="8" fillId="35" borderId="106" xfId="68" applyFont="1" applyFill="1" applyBorder="1">
      <alignment/>
      <protection/>
    </xf>
    <xf numFmtId="0" fontId="8" fillId="35" borderId="16" xfId="68" applyFont="1" applyFill="1" applyBorder="1">
      <alignment/>
      <protection/>
    </xf>
    <xf numFmtId="0" fontId="10" fillId="35" borderId="104" xfId="67" applyFont="1" applyFill="1" applyBorder="1" applyAlignment="1">
      <alignment horizontal="center" vertical="center"/>
      <protection/>
    </xf>
    <xf numFmtId="0" fontId="10" fillId="35" borderId="105" xfId="67" applyFont="1" applyFill="1" applyBorder="1" applyAlignment="1">
      <alignment horizontal="center" vertical="center"/>
      <protection/>
    </xf>
    <xf numFmtId="0" fontId="12" fillId="37" borderId="0" xfId="67" applyFont="1" applyFill="1" applyBorder="1" applyAlignment="1">
      <alignment horizontal="center" vertical="center"/>
      <protection/>
    </xf>
    <xf numFmtId="0" fontId="12" fillId="37" borderId="107" xfId="67" applyFont="1" applyFill="1" applyBorder="1" applyAlignment="1">
      <alignment horizontal="center" vertical="center"/>
      <protection/>
    </xf>
    <xf numFmtId="0" fontId="4" fillId="0" borderId="19" xfId="68" applyFont="1" applyFill="1" applyBorder="1" applyAlignment="1">
      <alignment horizontal="center" vertical="center"/>
      <protection/>
    </xf>
    <xf numFmtId="0" fontId="4" fillId="0" borderId="40" xfId="68" applyFont="1" applyFill="1" applyBorder="1" applyAlignment="1">
      <alignment horizontal="center" vertical="center"/>
      <protection/>
    </xf>
    <xf numFmtId="0" fontId="4" fillId="0" borderId="96" xfId="68" applyFont="1" applyFill="1" applyBorder="1" applyAlignment="1">
      <alignment horizontal="center" vertical="center"/>
      <protection/>
    </xf>
    <xf numFmtId="0" fontId="10" fillId="0" borderId="83" xfId="67" applyFont="1" applyFill="1" applyBorder="1" applyAlignment="1">
      <alignment horizontal="center" vertical="center"/>
      <protection/>
    </xf>
    <xf numFmtId="0" fontId="10" fillId="0" borderId="112" xfId="67" applyFont="1" applyFill="1" applyBorder="1" applyAlignment="1">
      <alignment horizontal="center" vertical="center"/>
      <protection/>
    </xf>
    <xf numFmtId="20" fontId="4" fillId="0" borderId="19" xfId="67" applyNumberFormat="1" applyFont="1" applyBorder="1" applyAlignment="1">
      <alignment horizontal="center" vertical="center"/>
      <protection/>
    </xf>
    <xf numFmtId="20" fontId="4" fillId="0" borderId="80" xfId="67" applyNumberFormat="1" applyFont="1" applyBorder="1" applyAlignment="1">
      <alignment horizontal="center" vertical="center"/>
      <protection/>
    </xf>
    <xf numFmtId="20" fontId="4" fillId="0" borderId="19" xfId="65" applyNumberFormat="1" applyFont="1" applyFill="1" applyBorder="1" applyAlignment="1">
      <alignment horizontal="center" vertical="center"/>
      <protection/>
    </xf>
    <xf numFmtId="20" fontId="4" fillId="0" borderId="80" xfId="65" applyNumberFormat="1" applyFont="1" applyFill="1" applyBorder="1" applyAlignment="1">
      <alignment horizontal="center" vertical="center"/>
      <protection/>
    </xf>
    <xf numFmtId="0" fontId="4" fillId="33" borderId="19" xfId="68" applyFont="1" applyFill="1" applyBorder="1" applyAlignment="1">
      <alignment horizontal="center" vertical="center"/>
      <protection/>
    </xf>
    <xf numFmtId="0" fontId="4" fillId="33" borderId="96" xfId="68" applyFont="1" applyFill="1" applyBorder="1" applyAlignment="1">
      <alignment horizontal="center" vertical="center"/>
      <protection/>
    </xf>
    <xf numFmtId="0" fontId="4" fillId="0" borderId="88" xfId="68" applyFont="1" applyFill="1" applyBorder="1" applyAlignment="1">
      <alignment horizontal="center" vertical="center"/>
      <protection/>
    </xf>
    <xf numFmtId="0" fontId="4" fillId="0" borderId="80" xfId="68" applyFont="1" applyFill="1" applyBorder="1" applyAlignment="1">
      <alignment horizontal="center" vertical="center"/>
      <protection/>
    </xf>
    <xf numFmtId="0" fontId="4" fillId="33" borderId="113" xfId="68" applyFont="1" applyFill="1" applyBorder="1" applyAlignment="1">
      <alignment horizontal="center" vertical="center"/>
      <protection/>
    </xf>
    <xf numFmtId="0" fontId="4" fillId="33" borderId="46" xfId="68" applyFont="1" applyFill="1" applyBorder="1" applyAlignment="1">
      <alignment horizontal="center" vertical="center"/>
      <protection/>
    </xf>
    <xf numFmtId="0" fontId="4" fillId="33" borderId="82" xfId="68" applyFont="1" applyFill="1" applyBorder="1" applyAlignment="1">
      <alignment horizontal="center" vertical="center"/>
      <protection/>
    </xf>
    <xf numFmtId="0" fontId="10" fillId="0" borderId="113" xfId="67" applyFont="1" applyFill="1" applyBorder="1" applyAlignment="1">
      <alignment horizontal="center" vertical="center"/>
      <protection/>
    </xf>
    <xf numFmtId="0" fontId="10" fillId="0" borderId="46" xfId="67" applyFont="1" applyFill="1" applyBorder="1" applyAlignment="1">
      <alignment horizontal="center" vertical="center"/>
      <protection/>
    </xf>
    <xf numFmtId="0" fontId="10" fillId="0" borderId="82" xfId="67" applyFont="1" applyFill="1" applyBorder="1" applyAlignment="1">
      <alignment horizontal="center" vertical="center"/>
      <protection/>
    </xf>
    <xf numFmtId="20" fontId="8" fillId="0" borderId="81" xfId="65" applyNumberFormat="1" applyFont="1" applyFill="1" applyBorder="1" applyAlignment="1">
      <alignment horizontal="center" vertical="center"/>
      <protection/>
    </xf>
    <xf numFmtId="20" fontId="8" fillId="0" borderId="82" xfId="65" applyNumberFormat="1" applyFont="1" applyFill="1" applyBorder="1" applyAlignment="1">
      <alignment horizontal="center" vertical="center"/>
      <protection/>
    </xf>
    <xf numFmtId="0" fontId="10" fillId="0" borderId="81" xfId="67" applyFont="1" applyFill="1" applyBorder="1" applyAlignment="1">
      <alignment horizontal="center" vertical="center"/>
      <protection/>
    </xf>
    <xf numFmtId="0" fontId="10" fillId="0" borderId="114" xfId="67" applyFont="1" applyFill="1" applyBorder="1" applyAlignment="1">
      <alignment horizontal="center" vertical="center"/>
      <protection/>
    </xf>
    <xf numFmtId="0" fontId="22" fillId="38" borderId="19" xfId="67" applyFont="1" applyFill="1" applyBorder="1" applyAlignment="1">
      <alignment horizontal="center" vertical="center"/>
      <protection/>
    </xf>
    <xf numFmtId="0" fontId="22" fillId="38" borderId="40" xfId="67" applyFont="1" applyFill="1" applyBorder="1" applyAlignment="1">
      <alignment horizontal="center" vertical="center"/>
      <protection/>
    </xf>
    <xf numFmtId="0" fontId="22" fillId="38" borderId="96" xfId="67" applyFont="1" applyFill="1" applyBorder="1" applyAlignment="1">
      <alignment horizontal="center" vertical="center"/>
      <protection/>
    </xf>
    <xf numFmtId="0" fontId="4" fillId="0" borderId="81" xfId="68" applyFont="1" applyFill="1" applyBorder="1" applyAlignment="1">
      <alignment horizontal="center" vertical="center"/>
      <protection/>
    </xf>
    <xf numFmtId="0" fontId="4" fillId="0" borderId="46" xfId="68" applyFont="1" applyFill="1" applyBorder="1" applyAlignment="1">
      <alignment horizontal="center" vertical="center"/>
      <protection/>
    </xf>
    <xf numFmtId="0" fontId="4" fillId="0" borderId="114" xfId="68" applyFont="1" applyFill="1" applyBorder="1" applyAlignment="1">
      <alignment horizontal="center" vertical="center"/>
      <protection/>
    </xf>
    <xf numFmtId="0" fontId="22" fillId="38" borderId="88" xfId="67" applyFont="1" applyFill="1" applyBorder="1" applyAlignment="1">
      <alignment horizontal="center" vertical="center"/>
      <protection/>
    </xf>
    <xf numFmtId="0" fontId="22" fillId="38" borderId="80" xfId="67" applyFont="1" applyFill="1" applyBorder="1" applyAlignment="1">
      <alignment horizontal="center" vertical="center"/>
      <protection/>
    </xf>
    <xf numFmtId="20" fontId="8" fillId="0" borderId="19" xfId="65" applyNumberFormat="1" applyFont="1" applyFill="1" applyBorder="1" applyAlignment="1">
      <alignment horizontal="center" vertical="center"/>
      <protection/>
    </xf>
    <xf numFmtId="20" fontId="8" fillId="0" borderId="80" xfId="6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4" fillId="39" borderId="20" xfId="67" applyFont="1" applyFill="1" applyBorder="1" applyAlignment="1">
      <alignment horizontal="center" vertical="center"/>
      <protection/>
    </xf>
    <xf numFmtId="0" fontId="7" fillId="40" borderId="77" xfId="67" applyFont="1" applyFill="1" applyBorder="1" applyAlignment="1">
      <alignment horizontal="center" vertical="center"/>
      <protection/>
    </xf>
    <xf numFmtId="0" fontId="12" fillId="40" borderId="0" xfId="67" applyFont="1" applyFill="1" applyBorder="1" applyAlignment="1">
      <alignment horizontal="center" vertical="center"/>
      <protection/>
    </xf>
    <xf numFmtId="0" fontId="12" fillId="40" borderId="107" xfId="67" applyFont="1" applyFill="1" applyBorder="1" applyAlignment="1">
      <alignment horizontal="center" vertical="center"/>
      <protection/>
    </xf>
    <xf numFmtId="0" fontId="0" fillId="41" borderId="0" xfId="64" applyFont="1" applyFill="1" applyBorder="1" applyAlignment="1">
      <alignment horizontal="center" vertical="center"/>
      <protection/>
    </xf>
    <xf numFmtId="0" fontId="0" fillId="41" borderId="0" xfId="64" applyFill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 shrinkToFit="1"/>
      <protection/>
    </xf>
    <xf numFmtId="0" fontId="0" fillId="0" borderId="0" xfId="64" applyBorder="1" applyAlignment="1">
      <alignment horizontal="center" vertical="center" shrinkToFit="1"/>
      <protection/>
    </xf>
    <xf numFmtId="0" fontId="25" fillId="0" borderId="81" xfId="64" applyFont="1" applyBorder="1" applyAlignment="1">
      <alignment horizontal="center" vertical="center" shrinkToFit="1"/>
      <protection/>
    </xf>
    <xf numFmtId="0" fontId="25" fillId="0" borderId="82" xfId="64" applyFont="1" applyBorder="1" applyAlignment="1">
      <alignment horizontal="center" vertical="center" shrinkToFit="1"/>
      <protection/>
    </xf>
    <xf numFmtId="0" fontId="25" fillId="0" borderId="83" xfId="64" applyFont="1" applyBorder="1" applyAlignment="1">
      <alignment horizontal="center" vertical="center" shrinkToFit="1"/>
      <protection/>
    </xf>
    <xf numFmtId="0" fontId="25" fillId="0" borderId="84" xfId="64" applyFont="1" applyBorder="1" applyAlignment="1">
      <alignment horizontal="center" vertical="center" shrinkToFit="1"/>
      <protection/>
    </xf>
    <xf numFmtId="0" fontId="0" fillId="0" borderId="50" xfId="64" applyFont="1" applyBorder="1" applyAlignment="1">
      <alignment horizontal="center" vertical="center" shrinkToFit="1"/>
      <protection/>
    </xf>
    <xf numFmtId="0" fontId="0" fillId="0" borderId="77" xfId="64" applyBorder="1" applyAlignment="1">
      <alignment horizontal="center" vertical="center" shrinkToFit="1"/>
      <protection/>
    </xf>
    <xf numFmtId="0" fontId="0" fillId="41" borderId="29" xfId="64" applyFont="1" applyFill="1" applyBorder="1" applyAlignment="1">
      <alignment horizontal="center" vertical="center"/>
      <protection/>
    </xf>
    <xf numFmtId="0" fontId="4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28" fillId="42" borderId="0" xfId="64" applyFont="1" applyFill="1" applyAlignment="1">
      <alignment vertical="center" shrinkToFit="1"/>
      <protection/>
    </xf>
    <xf numFmtId="0" fontId="23" fillId="0" borderId="0" xfId="64" applyFont="1" applyAlignment="1">
      <alignment vertical="center"/>
      <protection/>
    </xf>
    <xf numFmtId="0" fontId="0" fillId="0" borderId="77" xfId="64" applyFont="1" applyBorder="1" applyAlignment="1">
      <alignment horizontal="center" vertical="center" shrinkToFit="1"/>
      <protection/>
    </xf>
    <xf numFmtId="0" fontId="0" fillId="0" borderId="51" xfId="64" applyBorder="1" applyAlignment="1">
      <alignment horizontal="center" vertical="center" shrinkToFit="1"/>
      <protection/>
    </xf>
    <xf numFmtId="0" fontId="0" fillId="41" borderId="33" xfId="64" applyFill="1" applyBorder="1" applyAlignment="1">
      <alignment horizontal="center" vertical="center"/>
      <protection/>
    </xf>
    <xf numFmtId="0" fontId="0" fillId="41" borderId="0" xfId="64" applyFont="1" applyFill="1" applyBorder="1" applyAlignment="1">
      <alignment horizontal="center" vertical="center" shrinkToFit="1"/>
      <protection/>
    </xf>
    <xf numFmtId="0" fontId="0" fillId="41" borderId="0" xfId="64" applyFill="1" applyBorder="1" applyAlignment="1">
      <alignment horizontal="center" vertical="center" shrinkToFit="1"/>
      <protection/>
    </xf>
    <xf numFmtId="0" fontId="1" fillId="0" borderId="0" xfId="64" applyFont="1" applyBorder="1" applyAlignment="1">
      <alignment horizontal="center" vertical="center" shrinkToFit="1"/>
      <protection/>
    </xf>
    <xf numFmtId="56" fontId="0" fillId="41" borderId="0" xfId="64" applyNumberFormat="1" applyFont="1" applyFill="1" applyBorder="1" applyAlignment="1">
      <alignment horizontal="center" vertical="center"/>
      <protection/>
    </xf>
    <xf numFmtId="0" fontId="0" fillId="0" borderId="50" xfId="64" applyFont="1" applyBorder="1" applyAlignment="1">
      <alignment horizontal="center" vertical="center" shrinkToFit="1"/>
      <protection/>
    </xf>
    <xf numFmtId="0" fontId="18" fillId="43" borderId="0" xfId="64" applyFont="1" applyFill="1" applyAlignment="1">
      <alignment vertical="center" shrinkToFit="1"/>
      <protection/>
    </xf>
    <xf numFmtId="0" fontId="19" fillId="43" borderId="0" xfId="64" applyFont="1" applyFill="1" applyAlignment="1">
      <alignment vertical="center"/>
      <protection/>
    </xf>
    <xf numFmtId="0" fontId="1" fillId="41" borderId="115" xfId="64" applyFont="1" applyFill="1" applyBorder="1" applyAlignment="1">
      <alignment horizontal="center" vertical="center"/>
      <protection/>
    </xf>
    <xf numFmtId="0" fontId="1" fillId="41" borderId="46" xfId="64" applyFont="1" applyFill="1" applyBorder="1" applyAlignment="1">
      <alignment horizontal="center" vertical="center"/>
      <protection/>
    </xf>
    <xf numFmtId="0" fontId="1" fillId="41" borderId="116" xfId="64" applyFont="1" applyFill="1" applyBorder="1" applyAlignment="1">
      <alignment horizontal="center" vertical="center"/>
      <protection/>
    </xf>
    <xf numFmtId="0" fontId="8" fillId="0" borderId="88" xfId="67" applyFont="1" applyFill="1" applyBorder="1" applyAlignment="1">
      <alignment horizontal="center" vertical="center"/>
      <protection/>
    </xf>
    <xf numFmtId="0" fontId="8" fillId="0" borderId="40" xfId="67" applyFont="1" applyFill="1" applyBorder="1" applyAlignment="1">
      <alignment horizontal="center" vertical="center"/>
      <protection/>
    </xf>
    <xf numFmtId="0" fontId="8" fillId="0" borderId="80" xfId="67" applyFont="1" applyFill="1" applyBorder="1" applyAlignment="1">
      <alignment horizontal="center" vertical="center"/>
      <protection/>
    </xf>
    <xf numFmtId="0" fontId="4" fillId="0" borderId="20" xfId="67" applyFont="1" applyFill="1" applyBorder="1" applyAlignment="1">
      <alignment horizontal="center" vertical="center"/>
      <protection/>
    </xf>
    <xf numFmtId="20" fontId="4" fillId="0" borderId="19" xfId="67" applyNumberFormat="1" applyFont="1" applyFill="1" applyBorder="1" applyAlignment="1">
      <alignment horizontal="center" vertical="center"/>
      <protection/>
    </xf>
    <xf numFmtId="20" fontId="4" fillId="0" borderId="80" xfId="67" applyNumberFormat="1" applyFont="1" applyFill="1" applyBorder="1" applyAlignment="1">
      <alignment horizontal="center" vertical="center"/>
      <protection/>
    </xf>
    <xf numFmtId="0" fontId="4" fillId="0" borderId="117" xfId="68" applyFont="1" applyFill="1" applyBorder="1" applyAlignment="1">
      <alignment horizontal="center" vertical="center"/>
      <protection/>
    </xf>
    <xf numFmtId="0" fontId="8" fillId="0" borderId="117" xfId="68" applyFont="1" applyFill="1" applyBorder="1">
      <alignment/>
      <protection/>
    </xf>
    <xf numFmtId="0" fontId="8" fillId="0" borderId="39" xfId="68" applyFont="1" applyFill="1" applyBorder="1">
      <alignment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96" xfId="67" applyFont="1" applyFill="1" applyBorder="1" applyAlignment="1">
      <alignment horizontal="center" vertical="center"/>
      <protection/>
    </xf>
    <xf numFmtId="20" fontId="4" fillId="0" borderId="24" xfId="67" applyNumberFormat="1" applyFont="1" applyFill="1" applyBorder="1" applyAlignment="1">
      <alignment horizontal="center" vertical="center"/>
      <protection/>
    </xf>
    <xf numFmtId="20" fontId="4" fillId="0" borderId="107" xfId="67" applyNumberFormat="1" applyFont="1" applyFill="1" applyBorder="1" applyAlignment="1">
      <alignment horizontal="center" vertical="center"/>
      <protection/>
    </xf>
    <xf numFmtId="0" fontId="4" fillId="0" borderId="24" xfId="68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8" fillId="0" borderId="118" xfId="67" applyFont="1" applyFill="1" applyBorder="1" applyAlignment="1">
      <alignment horizontal="center" vertical="center"/>
      <protection/>
    </xf>
    <xf numFmtId="0" fontId="8" fillId="0" borderId="59" xfId="67" applyFont="1" applyFill="1" applyBorder="1" applyAlignment="1">
      <alignment horizontal="center" vertical="center"/>
      <protection/>
    </xf>
    <xf numFmtId="0" fontId="8" fillId="0" borderId="119" xfId="67" applyFont="1" applyFill="1" applyBorder="1" applyAlignment="1">
      <alignment horizontal="center" vertical="center"/>
      <protection/>
    </xf>
    <xf numFmtId="0" fontId="8" fillId="0" borderId="120" xfId="67" applyFont="1" applyFill="1" applyBorder="1" applyAlignment="1">
      <alignment horizontal="center" vertical="center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0" borderId="107" xfId="67" applyFont="1" applyFill="1" applyBorder="1" applyAlignment="1">
      <alignment horizontal="center" vertical="center"/>
      <protection/>
    </xf>
    <xf numFmtId="0" fontId="4" fillId="0" borderId="42" xfId="67" applyFont="1" applyFill="1" applyBorder="1" applyAlignment="1">
      <alignment horizontal="center" vertical="center"/>
      <protection/>
    </xf>
    <xf numFmtId="0" fontId="8" fillId="0" borderId="121" xfId="67" applyFont="1" applyFill="1" applyBorder="1" applyAlignment="1">
      <alignment horizontal="center" vertical="center"/>
      <protection/>
    </xf>
    <xf numFmtId="0" fontId="8" fillId="0" borderId="122" xfId="67" applyFont="1" applyFill="1" applyBorder="1" applyAlignment="1">
      <alignment horizontal="center" vertical="center"/>
      <protection/>
    </xf>
    <xf numFmtId="0" fontId="4" fillId="0" borderId="57" xfId="67" applyFont="1" applyFill="1" applyBorder="1" applyAlignment="1">
      <alignment horizontal="center" vertical="center"/>
      <protection/>
    </xf>
    <xf numFmtId="0" fontId="8" fillId="0" borderId="123" xfId="67" applyFont="1" applyFill="1" applyBorder="1" applyAlignment="1">
      <alignment horizontal="center" vertical="center"/>
      <protection/>
    </xf>
    <xf numFmtId="0" fontId="8" fillId="0" borderId="54" xfId="67" applyFont="1" applyFill="1" applyBorder="1" applyAlignment="1">
      <alignment horizontal="center" vertical="center"/>
      <protection/>
    </xf>
    <xf numFmtId="0" fontId="8" fillId="0" borderId="124" xfId="67" applyFont="1" applyFill="1" applyBorder="1" applyAlignment="1">
      <alignment horizontal="center" vertical="center"/>
      <protection/>
    </xf>
    <xf numFmtId="0" fontId="8" fillId="0" borderId="125" xfId="67" applyFont="1" applyFill="1" applyBorder="1" applyAlignment="1">
      <alignment horizontal="center" vertical="center"/>
      <protection/>
    </xf>
    <xf numFmtId="20" fontId="4" fillId="0" borderId="118" xfId="67" applyNumberFormat="1" applyFont="1" applyFill="1" applyBorder="1" applyAlignment="1">
      <alignment horizontal="center" vertical="center"/>
      <protection/>
    </xf>
    <xf numFmtId="20" fontId="4" fillId="0" borderId="122" xfId="67" applyNumberFormat="1" applyFont="1" applyFill="1" applyBorder="1" applyAlignment="1">
      <alignment horizontal="center" vertical="center"/>
      <protection/>
    </xf>
    <xf numFmtId="0" fontId="4" fillId="0" borderId="118" xfId="68" applyFont="1" applyFill="1" applyBorder="1" applyAlignment="1">
      <alignment horizontal="center" vertical="center"/>
      <protection/>
    </xf>
    <xf numFmtId="0" fontId="4" fillId="0" borderId="59" xfId="68" applyFont="1" applyFill="1" applyBorder="1" applyAlignment="1">
      <alignment horizontal="center" vertical="center"/>
      <protection/>
    </xf>
    <xf numFmtId="0" fontId="4" fillId="0" borderId="119" xfId="68" applyFont="1" applyFill="1" applyBorder="1" applyAlignment="1">
      <alignment horizontal="center" vertical="center"/>
      <protection/>
    </xf>
    <xf numFmtId="0" fontId="8" fillId="0" borderId="126" xfId="68" applyFont="1" applyFill="1" applyBorder="1">
      <alignment/>
      <protection/>
    </xf>
    <xf numFmtId="0" fontId="8" fillId="0" borderId="58" xfId="68" applyFont="1" applyFill="1" applyBorder="1">
      <alignment/>
      <protection/>
    </xf>
    <xf numFmtId="0" fontId="4" fillId="0" borderId="127" xfId="68" applyFont="1" applyFill="1" applyBorder="1" applyAlignment="1">
      <alignment horizontal="center" vertical="center"/>
      <protection/>
    </xf>
    <xf numFmtId="0" fontId="8" fillId="0" borderId="128" xfId="68" applyFont="1" applyFill="1" applyBorder="1">
      <alignment/>
      <protection/>
    </xf>
    <xf numFmtId="0" fontId="8" fillId="0" borderId="72" xfId="68" applyFont="1" applyFill="1" applyBorder="1">
      <alignment/>
      <protection/>
    </xf>
    <xf numFmtId="0" fontId="4" fillId="0" borderId="129" xfId="68" applyFont="1" applyFill="1" applyBorder="1" applyAlignment="1">
      <alignment horizontal="center" vertical="center"/>
      <protection/>
    </xf>
    <xf numFmtId="0" fontId="8" fillId="0" borderId="130" xfId="68" applyFont="1" applyFill="1" applyBorder="1">
      <alignment/>
      <protection/>
    </xf>
    <xf numFmtId="0" fontId="8" fillId="0" borderId="43" xfId="68" applyFont="1" applyFill="1" applyBorder="1">
      <alignment/>
      <protection/>
    </xf>
    <xf numFmtId="0" fontId="8" fillId="0" borderId="24" xfId="67" applyFont="1" applyFill="1" applyBorder="1" applyAlignment="1">
      <alignment horizontal="center" vertical="center"/>
      <protection/>
    </xf>
    <xf numFmtId="0" fontId="8" fillId="0" borderId="129" xfId="67" applyFont="1" applyFill="1" applyBorder="1" applyAlignment="1">
      <alignment horizontal="center" vertical="center"/>
      <protection/>
    </xf>
    <xf numFmtId="0" fontId="2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4" fillId="0" borderId="125" xfId="68" applyFont="1" applyFill="1" applyBorder="1" applyAlignment="1">
      <alignment horizontal="center" vertical="center"/>
      <protection/>
    </xf>
    <xf numFmtId="0" fontId="4" fillId="0" borderId="54" xfId="68" applyFont="1" applyFill="1" applyBorder="1" applyAlignment="1">
      <alignment horizontal="center" vertical="center"/>
      <protection/>
    </xf>
    <xf numFmtId="0" fontId="4" fillId="0" borderId="131" xfId="68" applyFont="1" applyFill="1" applyBorder="1" applyAlignment="1">
      <alignment horizontal="center" vertical="center"/>
      <protection/>
    </xf>
    <xf numFmtId="0" fontId="8" fillId="0" borderId="132" xfId="68" applyFont="1" applyFill="1" applyBorder="1">
      <alignment/>
      <protection/>
    </xf>
    <xf numFmtId="0" fontId="8" fillId="0" borderId="53" xfId="68" applyFont="1" applyFill="1" applyBorder="1">
      <alignment/>
      <protection/>
    </xf>
    <xf numFmtId="0" fontId="8" fillId="0" borderId="131" xfId="67" applyFont="1" applyFill="1" applyBorder="1" applyAlignment="1">
      <alignment horizontal="center" vertical="center"/>
      <protection/>
    </xf>
    <xf numFmtId="0" fontId="4" fillId="0" borderId="123" xfId="68" applyFont="1" applyFill="1" applyBorder="1" applyAlignment="1">
      <alignment horizontal="center" vertical="center"/>
      <protection/>
    </xf>
    <xf numFmtId="0" fontId="4" fillId="0" borderId="124" xfId="68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/>
      <protection/>
    </xf>
    <xf numFmtId="0" fontId="4" fillId="0" borderId="40" xfId="67" applyFont="1" applyFill="1" applyBorder="1" applyAlignment="1">
      <alignment horizontal="center" vertical="center"/>
      <protection/>
    </xf>
    <xf numFmtId="0" fontId="4" fillId="0" borderId="80" xfId="67" applyFont="1" applyFill="1" applyBorder="1" applyAlignment="1">
      <alignment horizontal="center" vertical="center"/>
      <protection/>
    </xf>
    <xf numFmtId="0" fontId="8" fillId="0" borderId="133" xfId="67" applyFont="1" applyFill="1" applyBorder="1" applyAlignment="1">
      <alignment horizontal="center" vertical="center"/>
      <protection/>
    </xf>
    <xf numFmtId="0" fontId="8" fillId="0" borderId="69" xfId="67" applyFont="1" applyFill="1" applyBorder="1" applyAlignment="1">
      <alignment horizontal="center" vertical="center"/>
      <protection/>
    </xf>
    <xf numFmtId="0" fontId="8" fillId="0" borderId="134" xfId="67" applyFont="1" applyFill="1" applyBorder="1" applyAlignment="1">
      <alignment horizontal="center" vertical="center"/>
      <protection/>
    </xf>
    <xf numFmtId="0" fontId="8" fillId="0" borderId="135" xfId="67" applyFont="1" applyFill="1" applyBorder="1" applyAlignment="1">
      <alignment horizontal="center" vertical="center"/>
      <protection/>
    </xf>
    <xf numFmtId="0" fontId="4" fillId="0" borderId="121" xfId="68" applyFont="1" applyFill="1" applyBorder="1" applyAlignment="1">
      <alignment horizontal="center" vertical="center"/>
      <protection/>
    </xf>
    <xf numFmtId="0" fontId="4" fillId="0" borderId="122" xfId="68" applyFont="1" applyFill="1" applyBorder="1" applyAlignment="1">
      <alignment horizontal="center" vertical="center"/>
      <protection/>
    </xf>
    <xf numFmtId="0" fontId="4" fillId="0" borderId="118" xfId="67" applyFont="1" applyBorder="1" applyAlignment="1">
      <alignment horizontal="center" vertical="center"/>
      <protection/>
    </xf>
    <xf numFmtId="0" fontId="4" fillId="0" borderId="59" xfId="67" applyFont="1" applyBorder="1" applyAlignment="1">
      <alignment horizontal="center" vertical="center"/>
      <protection/>
    </xf>
    <xf numFmtId="0" fontId="4" fillId="0" borderId="122" xfId="67" applyFont="1" applyBorder="1" applyAlignment="1">
      <alignment horizontal="center" vertical="center"/>
      <protection/>
    </xf>
    <xf numFmtId="0" fontId="8" fillId="0" borderId="46" xfId="67" applyFont="1" applyFill="1" applyBorder="1" applyAlignment="1">
      <alignment horizontal="center" vertical="center"/>
      <protection/>
    </xf>
    <xf numFmtId="0" fontId="8" fillId="0" borderId="114" xfId="67" applyFont="1" applyFill="1" applyBorder="1" applyAlignment="1">
      <alignment horizontal="center" vertical="center"/>
      <protection/>
    </xf>
    <xf numFmtId="0" fontId="4" fillId="0" borderId="136" xfId="68" applyFont="1" applyFill="1" applyBorder="1" applyAlignment="1">
      <alignment horizontal="center" vertical="center"/>
      <protection/>
    </xf>
    <xf numFmtId="0" fontId="8" fillId="0" borderId="137" xfId="68" applyFont="1" applyFill="1" applyBorder="1">
      <alignment/>
      <protection/>
    </xf>
    <xf numFmtId="0" fontId="8" fillId="0" borderId="68" xfId="68" applyFont="1" applyFill="1" applyBorder="1">
      <alignment/>
      <protection/>
    </xf>
    <xf numFmtId="0" fontId="8" fillId="0" borderId="136" xfId="67" applyFont="1" applyFill="1" applyBorder="1" applyAlignment="1">
      <alignment horizontal="center" vertical="center"/>
      <protection/>
    </xf>
    <xf numFmtId="20" fontId="4" fillId="0" borderId="135" xfId="67" applyNumberFormat="1" applyFont="1" applyBorder="1" applyAlignment="1">
      <alignment horizontal="center" vertical="center"/>
      <protection/>
    </xf>
    <xf numFmtId="20" fontId="4" fillId="0" borderId="134" xfId="67" applyNumberFormat="1" applyFont="1" applyBorder="1" applyAlignment="1">
      <alignment horizontal="center" vertical="center"/>
      <protection/>
    </xf>
    <xf numFmtId="0" fontId="4" fillId="0" borderId="135" xfId="68" applyFont="1" applyFill="1" applyBorder="1" applyAlignment="1">
      <alignment horizontal="center" vertical="center"/>
      <protection/>
    </xf>
    <xf numFmtId="0" fontId="4" fillId="0" borderId="69" xfId="68" applyFont="1" applyFill="1" applyBorder="1" applyAlignment="1">
      <alignment horizontal="center" vertical="center"/>
      <protection/>
    </xf>
    <xf numFmtId="0" fontId="8" fillId="0" borderId="138" xfId="68" applyFont="1" applyFill="1" applyBorder="1">
      <alignment/>
      <protection/>
    </xf>
    <xf numFmtId="0" fontId="8" fillId="0" borderId="45" xfId="68" applyFont="1" applyFill="1" applyBorder="1">
      <alignment/>
      <protection/>
    </xf>
    <xf numFmtId="0" fontId="8" fillId="0" borderId="139" xfId="67" applyFont="1" applyFill="1" applyBorder="1" applyAlignment="1">
      <alignment horizontal="center" vertical="center"/>
      <protection/>
    </xf>
    <xf numFmtId="0" fontId="8" fillId="0" borderId="73" xfId="67" applyFont="1" applyFill="1" applyBorder="1" applyAlignment="1">
      <alignment horizontal="center" vertical="center"/>
      <protection/>
    </xf>
    <xf numFmtId="0" fontId="8" fillId="0" borderId="140" xfId="67" applyFont="1" applyFill="1" applyBorder="1" applyAlignment="1">
      <alignment horizontal="center" vertical="center"/>
      <protection/>
    </xf>
    <xf numFmtId="0" fontId="8" fillId="0" borderId="141" xfId="67" applyFont="1" applyFill="1" applyBorder="1" applyAlignment="1">
      <alignment horizontal="center" vertical="center"/>
      <protection/>
    </xf>
    <xf numFmtId="0" fontId="8" fillId="0" borderId="127" xfId="67" applyFont="1" applyFill="1" applyBorder="1" applyAlignment="1">
      <alignment horizontal="center" vertical="center"/>
      <protection/>
    </xf>
    <xf numFmtId="20" fontId="4" fillId="0" borderId="139" xfId="67" applyNumberFormat="1" applyFont="1" applyBorder="1" applyAlignment="1">
      <alignment horizontal="center" vertical="center"/>
      <protection/>
    </xf>
    <xf numFmtId="20" fontId="4" fillId="0" borderId="140" xfId="67" applyNumberFormat="1" applyFont="1" applyBorder="1" applyAlignment="1">
      <alignment horizontal="center" vertical="center"/>
      <protection/>
    </xf>
    <xf numFmtId="0" fontId="4" fillId="0" borderId="139" xfId="68" applyFont="1" applyFill="1" applyBorder="1" applyAlignment="1">
      <alignment horizontal="center" vertical="center"/>
      <protection/>
    </xf>
    <xf numFmtId="0" fontId="4" fillId="0" borderId="73" xfId="68" applyFont="1" applyFill="1" applyBorder="1" applyAlignment="1">
      <alignment horizontal="center" vertical="center"/>
      <protection/>
    </xf>
    <xf numFmtId="0" fontId="4" fillId="0" borderId="57" xfId="67" applyFont="1" applyBorder="1" applyAlignment="1">
      <alignment horizontal="center" vertical="center"/>
      <protection/>
    </xf>
    <xf numFmtId="0" fontId="8" fillId="0" borderId="113" xfId="67" applyFont="1" applyFill="1" applyBorder="1" applyAlignment="1">
      <alignment horizontal="center" vertical="center"/>
      <protection/>
    </xf>
    <xf numFmtId="0" fontId="8" fillId="0" borderId="10" xfId="67" applyFont="1" applyFill="1" applyBorder="1" applyAlignment="1">
      <alignment horizontal="center" vertical="center"/>
      <protection/>
    </xf>
    <xf numFmtId="20" fontId="4" fillId="0" borderId="118" xfId="67" applyNumberFormat="1" applyFont="1" applyBorder="1" applyAlignment="1">
      <alignment horizontal="center" vertical="center"/>
      <protection/>
    </xf>
    <xf numFmtId="20" fontId="4" fillId="0" borderId="122" xfId="67" applyNumberFormat="1" applyFont="1" applyBorder="1" applyAlignment="1">
      <alignment horizontal="center" vertical="center"/>
      <protection/>
    </xf>
    <xf numFmtId="0" fontId="4" fillId="0" borderId="80" xfId="67" applyNumberFormat="1" applyFont="1" applyBorder="1" applyAlignment="1">
      <alignment horizontal="center" vertical="center"/>
      <protection/>
    </xf>
    <xf numFmtId="20" fontId="0" fillId="0" borderId="142" xfId="61" applyNumberFormat="1" applyFont="1" applyBorder="1" applyAlignment="1">
      <alignment horizontal="center" vertical="center"/>
      <protection/>
    </xf>
    <xf numFmtId="0" fontId="0" fillId="0" borderId="143" xfId="61" applyFont="1" applyBorder="1" applyAlignment="1">
      <alignment horizontal="center" vertical="center"/>
      <protection/>
    </xf>
    <xf numFmtId="20" fontId="0" fillId="0" borderId="144" xfId="61" applyNumberFormat="1" applyFont="1" applyBorder="1" applyAlignment="1">
      <alignment horizontal="center" vertical="center"/>
      <protection/>
    </xf>
    <xf numFmtId="0" fontId="0" fillId="0" borderId="145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6" xfId="61" applyFont="1" applyBorder="1" applyAlignment="1">
      <alignment horizontal="center" vertical="center"/>
      <protection/>
    </xf>
    <xf numFmtId="0" fontId="0" fillId="0" borderId="147" xfId="6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/>
      <protection/>
    </xf>
    <xf numFmtId="0" fontId="0" fillId="0" borderId="149" xfId="61" applyFont="1" applyBorder="1" applyAlignment="1">
      <alignment horizontal="center" vertical="center"/>
      <protection/>
    </xf>
    <xf numFmtId="0" fontId="0" fillId="0" borderId="150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144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 shrinkToFit="1"/>
      <protection/>
    </xf>
    <xf numFmtId="0" fontId="0" fillId="0" borderId="152" xfId="61" applyFont="1" applyBorder="1" applyAlignment="1">
      <alignment horizontal="center" vertical="center" shrinkToFit="1"/>
      <protection/>
    </xf>
    <xf numFmtId="0" fontId="0" fillId="0" borderId="149" xfId="61" applyFont="1" applyBorder="1" applyAlignment="1">
      <alignment horizontal="center" vertical="center" shrinkToFit="1"/>
      <protection/>
    </xf>
    <xf numFmtId="0" fontId="0" fillId="0" borderId="153" xfId="61" applyFont="1" applyBorder="1" applyAlignment="1">
      <alignment horizontal="center" vertical="center" shrinkToFit="1"/>
      <protection/>
    </xf>
    <xf numFmtId="0" fontId="17" fillId="0" borderId="0" xfId="61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151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/>
      <protection/>
    </xf>
    <xf numFmtId="0" fontId="0" fillId="0" borderId="155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156" xfId="61" applyFont="1" applyBorder="1" applyAlignment="1">
      <alignment horizontal="center" vertical="center"/>
      <protection/>
    </xf>
    <xf numFmtId="0" fontId="0" fillId="0" borderId="62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20" fontId="0" fillId="0" borderId="67" xfId="61" applyNumberFormat="1" applyFont="1" applyBorder="1" applyAlignment="1">
      <alignment horizontal="center" vertical="center"/>
      <protection/>
    </xf>
    <xf numFmtId="0" fontId="0" fillId="0" borderId="13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152" xfId="61" applyFont="1" applyBorder="1" applyAlignment="1">
      <alignment horizontal="center" vertical="center" shrinkToFit="1"/>
      <protection/>
    </xf>
    <xf numFmtId="20" fontId="0" fillId="0" borderId="143" xfId="61" applyNumberFormat="1" applyFont="1" applyBorder="1" applyAlignment="1">
      <alignment horizontal="center" vertical="center"/>
      <protection/>
    </xf>
    <xf numFmtId="20" fontId="0" fillId="0" borderId="145" xfId="61" applyNumberFormat="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20" fontId="0" fillId="0" borderId="145" xfId="61" applyNumberFormat="1" applyFont="1" applyBorder="1" applyAlignment="1">
      <alignment horizontal="center" vertical="center" shrinkToFit="1"/>
      <protection/>
    </xf>
    <xf numFmtId="0" fontId="0" fillId="0" borderId="145" xfId="61" applyFont="1" applyBorder="1" applyAlignment="1">
      <alignment horizontal="center" vertical="center" shrinkToFit="1"/>
      <protection/>
    </xf>
    <xf numFmtId="0" fontId="0" fillId="0" borderId="157" xfId="61" applyFont="1" applyBorder="1" applyAlignment="1">
      <alignment horizontal="center" vertical="center"/>
      <protection/>
    </xf>
    <xf numFmtId="0" fontId="0" fillId="0" borderId="158" xfId="61" applyFont="1" applyBorder="1" applyAlignment="1">
      <alignment horizontal="center" vertical="center"/>
      <protection/>
    </xf>
    <xf numFmtId="0" fontId="0" fillId="0" borderId="71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0" fillId="0" borderId="159" xfId="61" applyFont="1" applyBorder="1" applyAlignment="1">
      <alignment horizontal="center" vertical="center"/>
      <protection/>
    </xf>
    <xf numFmtId="20" fontId="0" fillId="0" borderId="64" xfId="61" applyNumberFormat="1" applyFont="1" applyBorder="1" applyAlignment="1">
      <alignment horizontal="center" vertical="center"/>
      <protection/>
    </xf>
    <xf numFmtId="0" fontId="0" fillId="0" borderId="160" xfId="0" applyBorder="1" applyAlignment="1">
      <alignment/>
    </xf>
    <xf numFmtId="0" fontId="0" fillId="0" borderId="139" xfId="61" applyFont="1" applyBorder="1" applyAlignment="1">
      <alignment horizontal="center" vertical="center"/>
      <protection/>
    </xf>
    <xf numFmtId="0" fontId="0" fillId="0" borderId="161" xfId="61" applyFont="1" applyBorder="1" applyAlignment="1">
      <alignment horizontal="center" vertical="center" shrinkToFit="1"/>
      <protection/>
    </xf>
    <xf numFmtId="0" fontId="0" fillId="0" borderId="162" xfId="61" applyFont="1" applyBorder="1" applyAlignment="1">
      <alignment horizontal="center" vertical="center" shrinkToFit="1"/>
      <protection/>
    </xf>
    <xf numFmtId="0" fontId="17" fillId="0" borderId="0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163" xfId="61" applyFont="1" applyBorder="1" applyAlignment="1">
      <alignment horizontal="center" vertical="center"/>
      <protection/>
    </xf>
    <xf numFmtId="0" fontId="0" fillId="0" borderId="154" xfId="61" applyFont="1" applyBorder="1" applyAlignment="1">
      <alignment horizontal="center" vertical="center" shrinkToFit="1"/>
      <protection/>
    </xf>
    <xf numFmtId="0" fontId="0" fillId="0" borderId="163" xfId="61" applyFont="1" applyBorder="1" applyAlignment="1">
      <alignment horizontal="center" vertical="center" shrinkToFit="1"/>
      <protection/>
    </xf>
    <xf numFmtId="0" fontId="0" fillId="0" borderId="154" xfId="61" applyFont="1" applyBorder="1" applyAlignment="1">
      <alignment horizontal="center" vertical="center" shrinkToFit="1"/>
      <protection/>
    </xf>
    <xf numFmtId="0" fontId="0" fillId="0" borderId="164" xfId="61" applyFont="1" applyBorder="1" applyAlignment="1">
      <alignment horizontal="center" vertical="center" shrinkToFit="1"/>
      <protection/>
    </xf>
    <xf numFmtId="0" fontId="0" fillId="0" borderId="165" xfId="61" applyFont="1" applyBorder="1" applyAlignment="1">
      <alignment horizontal="center" vertical="center" shrinkToFit="1"/>
      <protection/>
    </xf>
    <xf numFmtId="0" fontId="0" fillId="0" borderId="66" xfId="61" applyFont="1" applyBorder="1" applyAlignment="1">
      <alignment horizontal="center" vertical="center" shrinkToFit="1"/>
      <protection/>
    </xf>
    <xf numFmtId="20" fontId="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20" fontId="0" fillId="0" borderId="20" xfId="61" applyNumberFormat="1" applyFont="1" applyBorder="1" applyAlignment="1">
      <alignment horizontal="center" vertical="center"/>
      <protection/>
    </xf>
    <xf numFmtId="0" fontId="0" fillId="0" borderId="166" xfId="61" applyFont="1" applyBorder="1" applyAlignment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 shrinkToFit="1"/>
      <protection/>
    </xf>
    <xf numFmtId="20" fontId="0" fillId="0" borderId="167" xfId="61" applyNumberFormat="1" applyFont="1" applyBorder="1" applyAlignment="1">
      <alignment horizontal="center" vertical="center"/>
      <protection/>
    </xf>
    <xf numFmtId="20" fontId="0" fillId="0" borderId="107" xfId="61" applyNumberFormat="1" applyFont="1" applyBorder="1" applyAlignment="1">
      <alignment horizontal="center" vertical="center"/>
      <protection/>
    </xf>
    <xf numFmtId="0" fontId="0" fillId="0" borderId="135" xfId="61" applyFont="1" applyBorder="1" applyAlignment="1">
      <alignment horizontal="center" vertical="center"/>
      <protection/>
    </xf>
    <xf numFmtId="20" fontId="0" fillId="0" borderId="67" xfId="61" applyNumberFormat="1" applyFont="1" applyBorder="1" applyAlignment="1">
      <alignment horizontal="center" vertical="center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168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center" vertical="center"/>
      <protection/>
    </xf>
    <xf numFmtId="20" fontId="0" fillId="0" borderId="166" xfId="61" applyNumberFormat="1" applyFont="1" applyBorder="1" applyAlignment="1">
      <alignment horizontal="center" vertical="center"/>
      <protection/>
    </xf>
    <xf numFmtId="20" fontId="0" fillId="0" borderId="169" xfId="61" applyNumberFormat="1" applyFont="1" applyBorder="1" applyAlignment="1">
      <alignment horizontal="center" vertical="center"/>
      <protection/>
    </xf>
    <xf numFmtId="20" fontId="0" fillId="0" borderId="148" xfId="61" applyNumberFormat="1" applyFont="1" applyBorder="1" applyAlignment="1">
      <alignment horizontal="center" vertical="center"/>
      <protection/>
    </xf>
    <xf numFmtId="20" fontId="0" fillId="0" borderId="160" xfId="61" applyNumberFormat="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49" fontId="0" fillId="0" borderId="61" xfId="61" applyNumberFormat="1" applyFont="1" applyBorder="1" applyAlignment="1">
      <alignment horizontal="center" vertical="center" wrapText="1"/>
      <protection/>
    </xf>
    <xf numFmtId="20" fontId="0" fillId="0" borderId="170" xfId="61" applyNumberFormat="1" applyFont="1" applyBorder="1" applyAlignment="1">
      <alignment horizontal="center" vertical="center"/>
      <protection/>
    </xf>
    <xf numFmtId="20" fontId="0" fillId="0" borderId="171" xfId="61" applyNumberFormat="1" applyFont="1" applyBorder="1" applyAlignment="1">
      <alignment horizontal="center" vertical="center"/>
      <protection/>
    </xf>
    <xf numFmtId="0" fontId="0" fillId="0" borderId="167" xfId="61" applyFont="1" applyBorder="1" applyAlignment="1">
      <alignment horizontal="center" vertical="center"/>
      <protection/>
    </xf>
    <xf numFmtId="0" fontId="0" fillId="0" borderId="107" xfId="61" applyFont="1" applyBorder="1" applyAlignment="1">
      <alignment horizontal="center" vertical="center"/>
      <protection/>
    </xf>
    <xf numFmtId="20" fontId="0" fillId="0" borderId="172" xfId="61" applyNumberFormat="1" applyFont="1" applyBorder="1" applyAlignment="1">
      <alignment horizontal="center" vertical="center"/>
      <protection/>
    </xf>
    <xf numFmtId="0" fontId="0" fillId="0" borderId="173" xfId="61" applyFon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0" fillId="0" borderId="173" xfId="61" applyNumberFormat="1" applyFont="1" applyBorder="1" applyAlignment="1">
      <alignment horizontal="center" vertical="center"/>
      <protection/>
    </xf>
    <xf numFmtId="0" fontId="0" fillId="0" borderId="164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49" fontId="0" fillId="0" borderId="20" xfId="61" applyNumberFormat="1" applyFont="1" applyBorder="1" applyAlignment="1">
      <alignment horizontal="center" vertical="center" wrapText="1"/>
      <protection/>
    </xf>
    <xf numFmtId="0" fontId="0" fillId="0" borderId="152" xfId="6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71" xfId="61" applyNumberFormat="1" applyFont="1" applyBorder="1" applyAlignment="1">
      <alignment horizontal="center" vertical="center"/>
      <protection/>
    </xf>
    <xf numFmtId="0" fontId="0" fillId="0" borderId="162" xfId="61" applyFont="1" applyBorder="1" applyAlignment="1">
      <alignment horizontal="center" vertical="center"/>
      <protection/>
    </xf>
    <xf numFmtId="0" fontId="0" fillId="0" borderId="140" xfId="61" applyFont="1" applyBorder="1" applyAlignment="1">
      <alignment horizontal="center" vertical="center"/>
      <protection/>
    </xf>
    <xf numFmtId="0" fontId="0" fillId="0" borderId="172" xfId="61" applyFont="1" applyBorder="1" applyAlignment="1">
      <alignment horizontal="center" vertical="center"/>
      <protection/>
    </xf>
    <xf numFmtId="0" fontId="0" fillId="0" borderId="174" xfId="61" applyFont="1" applyBorder="1" applyAlignment="1">
      <alignment horizontal="center" vertical="center"/>
      <protection/>
    </xf>
    <xf numFmtId="0" fontId="0" fillId="0" borderId="151" xfId="61" applyFont="1" applyBorder="1" applyAlignment="1">
      <alignment horizontal="center" vertical="center" shrinkToFit="1"/>
      <protection/>
    </xf>
    <xf numFmtId="0" fontId="0" fillId="0" borderId="13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20" fontId="0" fillId="0" borderId="168" xfId="61" applyNumberFormat="1" applyFont="1" applyBorder="1" applyAlignment="1">
      <alignment horizontal="center" vertical="center"/>
      <protection/>
    </xf>
    <xf numFmtId="20" fontId="0" fillId="0" borderId="146" xfId="61" applyNumberFormat="1" applyFont="1" applyBorder="1" applyAlignment="1">
      <alignment horizontal="center" vertical="center"/>
      <protection/>
    </xf>
    <xf numFmtId="49" fontId="0" fillId="0" borderId="67" xfId="61" applyNumberFormat="1" applyFont="1" applyBorder="1" applyAlignment="1">
      <alignment horizontal="center" vertical="center"/>
      <protection/>
    </xf>
    <xf numFmtId="49" fontId="0" fillId="0" borderId="20" xfId="61" applyNumberFormat="1" applyFont="1" applyBorder="1" applyAlignment="1">
      <alignment horizontal="center" vertical="center"/>
      <protection/>
    </xf>
    <xf numFmtId="0" fontId="0" fillId="0" borderId="148" xfId="61" applyFont="1" applyBorder="1" applyAlignment="1">
      <alignment horizontal="center" vertical="center" shrinkToFit="1"/>
      <protection/>
    </xf>
    <xf numFmtId="0" fontId="0" fillId="0" borderId="168" xfId="61" applyFont="1" applyBorder="1" applyAlignment="1">
      <alignment horizontal="center" vertical="center" shrinkToFit="1"/>
      <protection/>
    </xf>
    <xf numFmtId="0" fontId="0" fillId="0" borderId="171" xfId="61" applyFont="1" applyBorder="1" applyAlignment="1">
      <alignment horizontal="center" vertical="center"/>
      <protection/>
    </xf>
    <xf numFmtId="0" fontId="0" fillId="0" borderId="160" xfId="61" applyFont="1" applyBorder="1" applyAlignment="1">
      <alignment horizontal="center" vertical="center"/>
      <protection/>
    </xf>
    <xf numFmtId="0" fontId="17" fillId="0" borderId="62" xfId="61" applyFont="1" applyBorder="1" applyAlignment="1">
      <alignment horizontal="center" vertical="center"/>
      <protection/>
    </xf>
    <xf numFmtId="0" fontId="0" fillId="0" borderId="166" xfId="61" applyFont="1" applyBorder="1" applyAlignment="1">
      <alignment horizontal="center" vertical="center" shrinkToFit="1"/>
      <protection/>
    </xf>
    <xf numFmtId="0" fontId="0" fillId="0" borderId="169" xfId="61" applyFont="1" applyBorder="1" applyAlignment="1">
      <alignment horizontal="center" vertical="center" shrinkToFit="1"/>
      <protection/>
    </xf>
    <xf numFmtId="0" fontId="0" fillId="0" borderId="170" xfId="61" applyFont="1" applyBorder="1" applyAlignment="1">
      <alignment horizontal="center" vertical="center" shrinkToFit="1"/>
      <protection/>
    </xf>
    <xf numFmtId="0" fontId="0" fillId="0" borderId="165" xfId="61" applyFont="1" applyBorder="1" applyAlignment="1">
      <alignment horizontal="center" vertical="center" shrinkToFit="1"/>
      <protection/>
    </xf>
    <xf numFmtId="0" fontId="0" fillId="0" borderId="164" xfId="61" applyFont="1" applyBorder="1" applyAlignment="1">
      <alignment horizontal="center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09 クラブユース U15宮城日程．結果 0429" xfId="65"/>
    <cellStyle name="標準_８チ‐ムリ‐グ表(原本）" xfId="66"/>
    <cellStyle name="標準_Cグループ日程(1)" xfId="67"/>
    <cellStyle name="標準_Sheet1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36</xdr:row>
      <xdr:rowOff>95250</xdr:rowOff>
    </xdr:from>
    <xdr:to>
      <xdr:col>3</xdr:col>
      <xdr:colOff>209550</xdr:colOff>
      <xdr:row>37</xdr:row>
      <xdr:rowOff>152400</xdr:rowOff>
    </xdr:to>
    <xdr:sp>
      <xdr:nvSpPr>
        <xdr:cNvPr id="1" name="Rectangle 13"/>
        <xdr:cNvSpPr>
          <a:spLocks/>
        </xdr:cNvSpPr>
      </xdr:nvSpPr>
      <xdr:spPr>
        <a:xfrm>
          <a:off x="990600" y="5924550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>
      <xdr:nvSpPr>
        <xdr:cNvPr id="2" name="Rectangle 14"/>
        <xdr:cNvSpPr>
          <a:spLocks/>
        </xdr:cNvSpPr>
      </xdr:nvSpPr>
      <xdr:spPr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247650</xdr:colOff>
      <xdr:row>36</xdr:row>
      <xdr:rowOff>85725</xdr:rowOff>
    </xdr:from>
    <xdr:to>
      <xdr:col>11</xdr:col>
      <xdr:colOff>285750</xdr:colOff>
      <xdr:row>37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4152900" y="5915025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>
      <xdr:nvSpPr>
        <xdr:cNvPr id="4" name="Rectangle 16"/>
        <xdr:cNvSpPr>
          <a:spLocks/>
        </xdr:cNvSpPr>
      </xdr:nvSpPr>
      <xdr:spPr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190500</xdr:colOff>
      <xdr:row>31</xdr:row>
      <xdr:rowOff>114300</xdr:rowOff>
    </xdr:from>
    <xdr:to>
      <xdr:col>5</xdr:col>
      <xdr:colOff>190500</xdr:colOff>
      <xdr:row>33</xdr:row>
      <xdr:rowOff>9525</xdr:rowOff>
    </xdr:to>
    <xdr:sp>
      <xdr:nvSpPr>
        <xdr:cNvPr id="5" name="Rectangle 17"/>
        <xdr:cNvSpPr>
          <a:spLocks/>
        </xdr:cNvSpPr>
      </xdr:nvSpPr>
      <xdr:spPr>
        <a:xfrm>
          <a:off x="1752600" y="513397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31</xdr:row>
      <xdr:rowOff>104775</xdr:rowOff>
    </xdr:from>
    <xdr:to>
      <xdr:col>13</xdr:col>
      <xdr:colOff>180975</xdr:colOff>
      <xdr:row>32</xdr:row>
      <xdr:rowOff>142875</xdr:rowOff>
    </xdr:to>
    <xdr:sp>
      <xdr:nvSpPr>
        <xdr:cNvPr id="6" name="Rectangle 18"/>
        <xdr:cNvSpPr>
          <a:spLocks/>
        </xdr:cNvSpPr>
      </xdr:nvSpPr>
      <xdr:spPr>
        <a:xfrm>
          <a:off x="4886325" y="5124450"/>
          <a:ext cx="3714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45</xdr:row>
      <xdr:rowOff>38100</xdr:rowOff>
    </xdr:from>
    <xdr:to>
      <xdr:col>9</xdr:col>
      <xdr:colOff>190500</xdr:colOff>
      <xdr:row>46</xdr:row>
      <xdr:rowOff>123825</xdr:rowOff>
    </xdr:to>
    <xdr:sp>
      <xdr:nvSpPr>
        <xdr:cNvPr id="7" name="Rectangle 5"/>
        <xdr:cNvSpPr>
          <a:spLocks/>
        </xdr:cNvSpPr>
      </xdr:nvSpPr>
      <xdr:spPr>
        <a:xfrm>
          <a:off x="3305175" y="7324725"/>
          <a:ext cx="400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200025</xdr:colOff>
      <xdr:row>47</xdr:row>
      <xdr:rowOff>152400</xdr:rowOff>
    </xdr:from>
    <xdr:to>
      <xdr:col>9</xdr:col>
      <xdr:colOff>190500</xdr:colOff>
      <xdr:row>49</xdr:row>
      <xdr:rowOff>57150</xdr:rowOff>
    </xdr:to>
    <xdr:sp>
      <xdr:nvSpPr>
        <xdr:cNvPr id="8" name="Rectangle 22"/>
        <xdr:cNvSpPr>
          <a:spLocks/>
        </xdr:cNvSpPr>
      </xdr:nvSpPr>
      <xdr:spPr>
        <a:xfrm>
          <a:off x="3324225" y="7762875"/>
          <a:ext cx="3810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>
      <xdr:nvSpPr>
        <xdr:cNvPr id="9" name="Rectangle 23"/>
        <xdr:cNvSpPr>
          <a:spLocks/>
        </xdr:cNvSpPr>
      </xdr:nvSpPr>
      <xdr:spPr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219075</xdr:colOff>
      <xdr:row>28</xdr:row>
      <xdr:rowOff>28575</xdr:rowOff>
    </xdr:to>
    <xdr:sp>
      <xdr:nvSpPr>
        <xdr:cNvPr id="10" name="Rectangle 24"/>
        <xdr:cNvSpPr>
          <a:spLocks/>
        </xdr:cNvSpPr>
      </xdr:nvSpPr>
      <xdr:spPr>
        <a:xfrm>
          <a:off x="3314700" y="4352925"/>
          <a:ext cx="419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2</xdr:col>
      <xdr:colOff>228600</xdr:colOff>
      <xdr:row>12</xdr:row>
      <xdr:rowOff>95250</xdr:rowOff>
    </xdr:from>
    <xdr:to>
      <xdr:col>3</xdr:col>
      <xdr:colOff>171450</xdr:colOff>
      <xdr:row>14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009650" y="203835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【１】</a:t>
          </a:r>
        </a:p>
      </xdr:txBody>
    </xdr:sp>
    <xdr:clientData/>
  </xdr:twoCellAnchor>
  <xdr:twoCellAnchor>
    <xdr:from>
      <xdr:col>6</xdr:col>
      <xdr:colOff>228600</xdr:colOff>
      <xdr:row>12</xdr:row>
      <xdr:rowOff>76200</xdr:rowOff>
    </xdr:from>
    <xdr:to>
      <xdr:col>7</xdr:col>
      <xdr:colOff>209550</xdr:colOff>
      <xdr:row>13</xdr:row>
      <xdr:rowOff>152400</xdr:rowOff>
    </xdr:to>
    <xdr:sp>
      <xdr:nvSpPr>
        <xdr:cNvPr id="12" name="Rectangle 14"/>
        <xdr:cNvSpPr>
          <a:spLocks/>
        </xdr:cNvSpPr>
      </xdr:nvSpPr>
      <xdr:spPr>
        <a:xfrm>
          <a:off x="2571750" y="201930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【２】</a:t>
          </a:r>
        </a:p>
      </xdr:txBody>
    </xdr:sp>
    <xdr:clientData/>
  </xdr:twoCellAnchor>
  <xdr:twoCellAnchor>
    <xdr:from>
      <xdr:col>10</xdr:col>
      <xdr:colOff>228600</xdr:colOff>
      <xdr:row>12</xdr:row>
      <xdr:rowOff>85725</xdr:rowOff>
    </xdr:from>
    <xdr:to>
      <xdr:col>11</xdr:col>
      <xdr:colOff>190500</xdr:colOff>
      <xdr:row>13</xdr:row>
      <xdr:rowOff>152400</xdr:rowOff>
    </xdr:to>
    <xdr:sp>
      <xdr:nvSpPr>
        <xdr:cNvPr id="13" name="Rectangle 15"/>
        <xdr:cNvSpPr>
          <a:spLocks/>
        </xdr:cNvSpPr>
      </xdr:nvSpPr>
      <xdr:spPr>
        <a:xfrm>
          <a:off x="4133850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【３】</a:t>
          </a:r>
        </a:p>
      </xdr:txBody>
    </xdr:sp>
    <xdr:clientData/>
  </xdr:twoCellAnchor>
  <xdr:twoCellAnchor>
    <xdr:from>
      <xdr:col>14</xdr:col>
      <xdr:colOff>219075</xdr:colOff>
      <xdr:row>12</xdr:row>
      <xdr:rowOff>85725</xdr:rowOff>
    </xdr:from>
    <xdr:to>
      <xdr:col>15</xdr:col>
      <xdr:colOff>180975</xdr:colOff>
      <xdr:row>13</xdr:row>
      <xdr:rowOff>152400</xdr:rowOff>
    </xdr:to>
    <xdr:sp>
      <xdr:nvSpPr>
        <xdr:cNvPr id="14" name="Rectangle 16"/>
        <xdr:cNvSpPr>
          <a:spLocks/>
        </xdr:cNvSpPr>
      </xdr:nvSpPr>
      <xdr:spPr>
        <a:xfrm>
          <a:off x="5686425" y="2028825"/>
          <a:ext cx="352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【４】</a:t>
          </a:r>
        </a:p>
      </xdr:txBody>
    </xdr:sp>
    <xdr:clientData/>
  </xdr:twoCellAnchor>
  <xdr:twoCellAnchor>
    <xdr:from>
      <xdr:col>4</xdr:col>
      <xdr:colOff>200025</xdr:colOff>
      <xdr:row>7</xdr:row>
      <xdr:rowOff>66675</xdr:rowOff>
    </xdr:from>
    <xdr:to>
      <xdr:col>5</xdr:col>
      <xdr:colOff>180975</xdr:colOff>
      <xdr:row>9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762125" y="1200150"/>
          <a:ext cx="3714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【５】</a:t>
          </a:r>
        </a:p>
      </xdr:txBody>
    </xdr:sp>
    <xdr:clientData/>
  </xdr:twoCellAnchor>
  <xdr:twoCellAnchor>
    <xdr:from>
      <xdr:col>12</xdr:col>
      <xdr:colOff>266700</xdr:colOff>
      <xdr:row>7</xdr:row>
      <xdr:rowOff>85725</xdr:rowOff>
    </xdr:from>
    <xdr:to>
      <xdr:col>13</xdr:col>
      <xdr:colOff>228600</xdr:colOff>
      <xdr:row>9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4953000" y="1219200"/>
          <a:ext cx="352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【６】</a:t>
          </a:r>
        </a:p>
      </xdr:txBody>
    </xdr:sp>
    <xdr:clientData/>
  </xdr:twoCellAnchor>
  <xdr:twoCellAnchor>
    <xdr:from>
      <xdr:col>4</xdr:col>
      <xdr:colOff>247650</xdr:colOff>
      <xdr:row>19</xdr:row>
      <xdr:rowOff>95250</xdr:rowOff>
    </xdr:from>
    <xdr:to>
      <xdr:col>5</xdr:col>
      <xdr:colOff>152400</xdr:colOff>
      <xdr:row>21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1809750" y="3171825"/>
          <a:ext cx="295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【７】</a:t>
          </a:r>
        </a:p>
      </xdr:txBody>
    </xdr:sp>
    <xdr:clientData/>
  </xdr:twoCellAnchor>
  <xdr:twoCellAnchor>
    <xdr:from>
      <xdr:col>12</xdr:col>
      <xdr:colOff>247650</xdr:colOff>
      <xdr:row>19</xdr:row>
      <xdr:rowOff>85725</xdr:rowOff>
    </xdr:from>
    <xdr:to>
      <xdr:col>13</xdr:col>
      <xdr:colOff>152400</xdr:colOff>
      <xdr:row>21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4933950" y="3162300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【８】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161925</xdr:colOff>
      <xdr:row>22</xdr:row>
      <xdr:rowOff>76200</xdr:rowOff>
    </xdr:to>
    <xdr:sp>
      <xdr:nvSpPr>
        <xdr:cNvPr id="19" name="Rectangle 5"/>
        <xdr:cNvSpPr>
          <a:spLocks/>
        </xdr:cNvSpPr>
      </xdr:nvSpPr>
      <xdr:spPr>
        <a:xfrm>
          <a:off x="3381375" y="3400425"/>
          <a:ext cx="295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【９】</a:t>
          </a:r>
        </a:p>
      </xdr:txBody>
    </xdr:sp>
    <xdr:clientData/>
  </xdr:twoCellAnchor>
  <xdr:twoCellAnchor>
    <xdr:from>
      <xdr:col>8</xdr:col>
      <xdr:colOff>171450</xdr:colOff>
      <xdr:row>23</xdr:row>
      <xdr:rowOff>152400</xdr:rowOff>
    </xdr:from>
    <xdr:to>
      <xdr:col>9</xdr:col>
      <xdr:colOff>247650</xdr:colOff>
      <xdr:row>25</xdr:row>
      <xdr:rowOff>57150</xdr:rowOff>
    </xdr:to>
    <xdr:sp>
      <xdr:nvSpPr>
        <xdr:cNvPr id="20" name="Rectangle 22"/>
        <xdr:cNvSpPr>
          <a:spLocks/>
        </xdr:cNvSpPr>
      </xdr:nvSpPr>
      <xdr:spPr>
        <a:xfrm>
          <a:off x="3295650" y="3876675"/>
          <a:ext cx="466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【１０】</a:t>
          </a:r>
        </a:p>
      </xdr:txBody>
    </xdr:sp>
    <xdr:clientData/>
  </xdr:twoCellAnchor>
  <xdr:twoCellAnchor>
    <xdr:from>
      <xdr:col>8</xdr:col>
      <xdr:colOff>180975</xdr:colOff>
      <xdr:row>5</xdr:row>
      <xdr:rowOff>66675</xdr:rowOff>
    </xdr:from>
    <xdr:to>
      <xdr:col>9</xdr:col>
      <xdr:colOff>209550</xdr:colOff>
      <xdr:row>7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3305175" y="87630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【１１】</a:t>
          </a:r>
        </a:p>
      </xdr:txBody>
    </xdr:sp>
    <xdr:clientData/>
  </xdr:twoCellAnchor>
  <xdr:twoCellAnchor>
    <xdr:from>
      <xdr:col>8</xdr:col>
      <xdr:colOff>180975</xdr:colOff>
      <xdr:row>2</xdr:row>
      <xdr:rowOff>114300</xdr:rowOff>
    </xdr:from>
    <xdr:to>
      <xdr:col>9</xdr:col>
      <xdr:colOff>209550</xdr:colOff>
      <xdr:row>4</xdr:row>
      <xdr:rowOff>47625</xdr:rowOff>
    </xdr:to>
    <xdr:sp>
      <xdr:nvSpPr>
        <xdr:cNvPr id="22" name="Rectangle 24"/>
        <xdr:cNvSpPr>
          <a:spLocks/>
        </xdr:cNvSpPr>
      </xdr:nvSpPr>
      <xdr:spPr>
        <a:xfrm>
          <a:off x="3305175" y="438150"/>
          <a:ext cx="419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【１２】</a:t>
          </a:r>
        </a:p>
      </xdr:txBody>
    </xdr:sp>
    <xdr:clientData/>
  </xdr:twoCellAnchor>
  <xdr:twoCellAnchor>
    <xdr:from>
      <xdr:col>4</xdr:col>
      <xdr:colOff>190500</xdr:colOff>
      <xdr:row>43</xdr:row>
      <xdr:rowOff>104775</xdr:rowOff>
    </xdr:from>
    <xdr:to>
      <xdr:col>5</xdr:col>
      <xdr:colOff>180975</xdr:colOff>
      <xdr:row>45</xdr:row>
      <xdr:rowOff>0</xdr:rowOff>
    </xdr:to>
    <xdr:sp>
      <xdr:nvSpPr>
        <xdr:cNvPr id="23" name="Rectangle 20"/>
        <xdr:cNvSpPr>
          <a:spLocks/>
        </xdr:cNvSpPr>
      </xdr:nvSpPr>
      <xdr:spPr>
        <a:xfrm>
          <a:off x="1752600" y="7067550"/>
          <a:ext cx="381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200025</xdr:colOff>
      <xdr:row>43</xdr:row>
      <xdr:rowOff>114300</xdr:rowOff>
    </xdr:from>
    <xdr:to>
      <xdr:col>13</xdr:col>
      <xdr:colOff>219075</xdr:colOff>
      <xdr:row>45</xdr:row>
      <xdr:rowOff>9525</xdr:rowOff>
    </xdr:to>
    <xdr:sp>
      <xdr:nvSpPr>
        <xdr:cNvPr id="24" name="Rectangle 20"/>
        <xdr:cNvSpPr>
          <a:spLocks/>
        </xdr:cNvSpPr>
      </xdr:nvSpPr>
      <xdr:spPr>
        <a:xfrm>
          <a:off x="4886325" y="7077075"/>
          <a:ext cx="4095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4"/>
  <sheetViews>
    <sheetView tabSelected="1" zoomScalePageLayoutView="0" workbookViewId="0" topLeftCell="A37">
      <selection activeCell="B72" sqref="B72"/>
    </sheetView>
  </sheetViews>
  <sheetFormatPr defaultColWidth="9.00390625" defaultRowHeight="15" customHeight="1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0" width="3.25390625" style="2" customWidth="1"/>
    <col min="21" max="21" width="2.00390625" style="2" customWidth="1"/>
    <col min="22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4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6" width="3.25390625" style="2" customWidth="1"/>
    <col min="37" max="16384" width="9.00390625" style="2" customWidth="1"/>
  </cols>
  <sheetData>
    <row r="1" spans="1:33" ht="15" customHeight="1">
      <c r="A1" s="291" t="s">
        <v>239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1"/>
      <c r="AG1" s="1"/>
    </row>
    <row r="2" spans="1:33" ht="15" customHeight="1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3"/>
      <c r="AG2" s="3"/>
    </row>
    <row r="3" spans="1:35" ht="15" customHeight="1">
      <c r="A3" s="152"/>
      <c r="B3" s="402" t="s">
        <v>275</v>
      </c>
      <c r="C3" s="402"/>
      <c r="D3" s="402" t="s">
        <v>231</v>
      </c>
      <c r="E3" s="402"/>
      <c r="F3" s="402"/>
      <c r="G3" s="402"/>
      <c r="H3" s="402"/>
      <c r="I3" s="402"/>
      <c r="J3" s="402"/>
      <c r="K3" s="401" t="s">
        <v>232</v>
      </c>
      <c r="L3" s="401"/>
      <c r="M3" s="401"/>
      <c r="N3" s="401"/>
      <c r="O3" s="401"/>
      <c r="P3" s="401"/>
      <c r="Q3" s="401" t="s">
        <v>233</v>
      </c>
      <c r="R3" s="401"/>
      <c r="S3" s="401"/>
      <c r="T3" s="401"/>
      <c r="U3" s="401"/>
      <c r="V3" s="401"/>
      <c r="W3" s="401"/>
      <c r="X3" s="402" t="s">
        <v>234</v>
      </c>
      <c r="Y3" s="402"/>
      <c r="Z3" s="402"/>
      <c r="AA3" s="402"/>
      <c r="AB3" s="402"/>
      <c r="AC3" s="402"/>
      <c r="AD3" s="402"/>
      <c r="AE3" s="5"/>
      <c r="AF3" s="5"/>
      <c r="AG3" s="5"/>
      <c r="AH3" s="5"/>
      <c r="AI3" s="5"/>
    </row>
    <row r="4" spans="1:35" ht="15" customHeight="1">
      <c r="A4" s="151">
        <v>1</v>
      </c>
      <c r="B4" s="299" t="s">
        <v>276</v>
      </c>
      <c r="C4" s="299"/>
      <c r="D4" s="299" t="s">
        <v>259</v>
      </c>
      <c r="E4" s="299"/>
      <c r="F4" s="299"/>
      <c r="G4" s="299"/>
      <c r="H4" s="299"/>
      <c r="I4" s="299"/>
      <c r="J4" s="299"/>
      <c r="K4" s="400" t="s">
        <v>263</v>
      </c>
      <c r="L4" s="400"/>
      <c r="M4" s="400"/>
      <c r="N4" s="400"/>
      <c r="O4" s="400"/>
      <c r="P4" s="400"/>
      <c r="Q4" s="400" t="s">
        <v>267</v>
      </c>
      <c r="R4" s="400"/>
      <c r="S4" s="400"/>
      <c r="T4" s="400"/>
      <c r="U4" s="400"/>
      <c r="V4" s="400"/>
      <c r="W4" s="400"/>
      <c r="X4" s="299" t="s">
        <v>271</v>
      </c>
      <c r="Y4" s="299"/>
      <c r="Z4" s="299"/>
      <c r="AA4" s="299"/>
      <c r="AB4" s="299"/>
      <c r="AC4" s="299"/>
      <c r="AD4" s="299"/>
      <c r="AE4" s="5"/>
      <c r="AF4" s="5"/>
      <c r="AG4" s="5"/>
      <c r="AH4" s="5"/>
      <c r="AI4" s="5"/>
    </row>
    <row r="5" spans="1:35" ht="15" customHeight="1">
      <c r="A5" s="151">
        <v>2</v>
      </c>
      <c r="B5" s="299" t="s">
        <v>277</v>
      </c>
      <c r="C5" s="299"/>
      <c r="D5" s="299" t="s">
        <v>260</v>
      </c>
      <c r="E5" s="299"/>
      <c r="F5" s="299"/>
      <c r="G5" s="299"/>
      <c r="H5" s="299"/>
      <c r="I5" s="299"/>
      <c r="J5" s="299"/>
      <c r="K5" s="400" t="s">
        <v>264</v>
      </c>
      <c r="L5" s="400"/>
      <c r="M5" s="400"/>
      <c r="N5" s="400"/>
      <c r="O5" s="400"/>
      <c r="P5" s="400"/>
      <c r="Q5" s="400" t="s">
        <v>268</v>
      </c>
      <c r="R5" s="400"/>
      <c r="S5" s="400"/>
      <c r="T5" s="400"/>
      <c r="U5" s="400"/>
      <c r="V5" s="400"/>
      <c r="W5" s="400"/>
      <c r="X5" s="299" t="s">
        <v>272</v>
      </c>
      <c r="Y5" s="299"/>
      <c r="Z5" s="299"/>
      <c r="AA5" s="299"/>
      <c r="AB5" s="299"/>
      <c r="AC5" s="299"/>
      <c r="AD5" s="299"/>
      <c r="AE5" s="5"/>
      <c r="AF5" s="5"/>
      <c r="AG5" s="5"/>
      <c r="AH5" s="5"/>
      <c r="AI5" s="5"/>
    </row>
    <row r="6" spans="1:35" ht="15" customHeight="1">
      <c r="A6" s="151">
        <v>3</v>
      </c>
      <c r="B6" s="299" t="s">
        <v>278</v>
      </c>
      <c r="C6" s="299"/>
      <c r="D6" s="299" t="s">
        <v>261</v>
      </c>
      <c r="E6" s="299"/>
      <c r="F6" s="299"/>
      <c r="G6" s="299"/>
      <c r="H6" s="299"/>
      <c r="I6" s="299"/>
      <c r="J6" s="299"/>
      <c r="K6" s="400" t="s">
        <v>265</v>
      </c>
      <c r="L6" s="400"/>
      <c r="M6" s="400"/>
      <c r="N6" s="400"/>
      <c r="O6" s="400"/>
      <c r="P6" s="400"/>
      <c r="Q6" s="400" t="s">
        <v>269</v>
      </c>
      <c r="R6" s="400"/>
      <c r="S6" s="400"/>
      <c r="T6" s="400"/>
      <c r="U6" s="400"/>
      <c r="V6" s="400"/>
      <c r="W6" s="400"/>
      <c r="X6" s="299" t="s">
        <v>273</v>
      </c>
      <c r="Y6" s="299"/>
      <c r="Z6" s="299"/>
      <c r="AA6" s="299"/>
      <c r="AB6" s="299"/>
      <c r="AC6" s="299"/>
      <c r="AD6" s="299"/>
      <c r="AE6" s="5"/>
      <c r="AF6" s="5"/>
      <c r="AG6" s="5"/>
      <c r="AH6" s="5"/>
      <c r="AI6" s="5"/>
    </row>
    <row r="7" spans="1:35" ht="15" customHeight="1">
      <c r="A7" s="151">
        <v>4</v>
      </c>
      <c r="B7" s="299" t="s">
        <v>279</v>
      </c>
      <c r="C7" s="299"/>
      <c r="D7" s="299" t="s">
        <v>262</v>
      </c>
      <c r="E7" s="299"/>
      <c r="F7" s="299"/>
      <c r="G7" s="299"/>
      <c r="H7" s="299"/>
      <c r="I7" s="299"/>
      <c r="J7" s="299"/>
      <c r="K7" s="400" t="s">
        <v>266</v>
      </c>
      <c r="L7" s="400"/>
      <c r="M7" s="400"/>
      <c r="N7" s="400"/>
      <c r="O7" s="400"/>
      <c r="P7" s="400"/>
      <c r="Q7" s="400" t="s">
        <v>270</v>
      </c>
      <c r="R7" s="400"/>
      <c r="S7" s="400"/>
      <c r="T7" s="400"/>
      <c r="U7" s="400"/>
      <c r="V7" s="400"/>
      <c r="W7" s="400"/>
      <c r="X7" s="299" t="s">
        <v>274</v>
      </c>
      <c r="Y7" s="299"/>
      <c r="Z7" s="299"/>
      <c r="AA7" s="299"/>
      <c r="AB7" s="299"/>
      <c r="AC7" s="299"/>
      <c r="AD7" s="299"/>
      <c r="AE7" s="5"/>
      <c r="AF7" s="5"/>
      <c r="AG7" s="5"/>
      <c r="AH7" s="5"/>
      <c r="AI7" s="5"/>
    </row>
    <row r="8" spans="2:35" ht="15" customHeight="1">
      <c r="B8" s="19"/>
      <c r="C8" s="190"/>
      <c r="D8" s="191"/>
      <c r="E8" s="19"/>
      <c r="F8" s="19"/>
      <c r="G8" s="19"/>
      <c r="H8" s="19"/>
      <c r="I8" s="19"/>
      <c r="J8" s="19"/>
      <c r="K8" s="188"/>
      <c r="L8" s="188"/>
      <c r="M8" s="188"/>
      <c r="N8" s="188"/>
      <c r="O8" s="188"/>
      <c r="P8" s="188"/>
      <c r="Q8" s="189"/>
      <c r="R8" s="189"/>
      <c r="S8" s="189"/>
      <c r="T8" s="189"/>
      <c r="U8" s="189"/>
      <c r="V8" s="189"/>
      <c r="W8" s="189"/>
      <c r="X8" s="22"/>
      <c r="Y8" s="22"/>
      <c r="Z8" s="22"/>
      <c r="AA8" s="22"/>
      <c r="AB8" s="22"/>
      <c r="AC8" s="22"/>
      <c r="AD8" s="22"/>
      <c r="AE8" s="5"/>
      <c r="AF8" s="5"/>
      <c r="AG8" s="5"/>
      <c r="AH8" s="5"/>
      <c r="AI8" s="5"/>
    </row>
    <row r="9" spans="1:35" ht="15" customHeight="1">
      <c r="A9" s="403" t="s">
        <v>280</v>
      </c>
      <c r="B9" s="403"/>
      <c r="C9" s="403"/>
      <c r="D9" s="403"/>
      <c r="AB9" s="6"/>
      <c r="AC9" s="6"/>
      <c r="AD9" s="6"/>
      <c r="AE9" s="6"/>
      <c r="AF9" s="5"/>
      <c r="AG9" s="5"/>
      <c r="AH9" s="5"/>
      <c r="AI9" s="5"/>
    </row>
    <row r="10" spans="1:33" ht="15" customHeight="1">
      <c r="A10" s="7"/>
      <c r="B10" s="7" t="s">
        <v>2</v>
      </c>
      <c r="C10" s="293" t="s">
        <v>3</v>
      </c>
      <c r="D10" s="294"/>
      <c r="E10" s="295" t="s">
        <v>4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7"/>
      <c r="P10" s="298" t="s">
        <v>5</v>
      </c>
      <c r="Q10" s="298"/>
      <c r="R10" s="298"/>
      <c r="S10" s="298"/>
      <c r="T10" s="298"/>
      <c r="U10" s="298"/>
      <c r="V10" s="298"/>
      <c r="W10" s="298"/>
      <c r="X10" s="298" t="s">
        <v>6</v>
      </c>
      <c r="Y10" s="298"/>
      <c r="Z10" s="298"/>
      <c r="AA10" s="298"/>
      <c r="AB10" s="298"/>
      <c r="AC10" s="298"/>
      <c r="AD10" s="298"/>
      <c r="AE10" s="8"/>
      <c r="AF10" s="9"/>
      <c r="AG10" s="9"/>
    </row>
    <row r="11" spans="1:33" ht="15" customHeight="1">
      <c r="A11" s="10">
        <v>1</v>
      </c>
      <c r="B11" s="222">
        <v>43071</v>
      </c>
      <c r="C11" s="300">
        <v>0.6041666666666666</v>
      </c>
      <c r="D11" s="301"/>
      <c r="E11" s="280" t="s">
        <v>276</v>
      </c>
      <c r="F11" s="281"/>
      <c r="G11" s="281"/>
      <c r="H11" s="281"/>
      <c r="I11" s="12"/>
      <c r="J11" s="13" t="s">
        <v>23</v>
      </c>
      <c r="K11" s="14"/>
      <c r="L11" s="265" t="s">
        <v>281</v>
      </c>
      <c r="M11" s="266"/>
      <c r="N11" s="266"/>
      <c r="O11" s="267"/>
      <c r="P11" s="263" t="str">
        <f>E12</f>
        <v>ＦＣみやぎ</v>
      </c>
      <c r="Q11" s="261"/>
      <c r="R11" s="261"/>
      <c r="S11" s="264"/>
      <c r="T11" s="260" t="str">
        <f>L12</f>
        <v>塩釜FC</v>
      </c>
      <c r="U11" s="261"/>
      <c r="V11" s="261"/>
      <c r="W11" s="262"/>
      <c r="X11" s="268" t="s">
        <v>284</v>
      </c>
      <c r="Y11" s="269"/>
      <c r="Z11" s="269"/>
      <c r="AA11" s="269"/>
      <c r="AB11" s="269"/>
      <c r="AC11" s="269"/>
      <c r="AD11" s="270"/>
      <c r="AE11" s="8"/>
      <c r="AF11" s="9"/>
      <c r="AG11" s="9"/>
    </row>
    <row r="12" spans="1:33" ht="15" customHeight="1">
      <c r="A12" s="15">
        <v>2</v>
      </c>
      <c r="B12" s="223"/>
      <c r="C12" s="284">
        <v>0.6736111111111112</v>
      </c>
      <c r="D12" s="285"/>
      <c r="E12" s="282" t="s">
        <v>282</v>
      </c>
      <c r="F12" s="283"/>
      <c r="G12" s="283"/>
      <c r="H12" s="283"/>
      <c r="I12" s="16"/>
      <c r="J12" s="17" t="s">
        <v>23</v>
      </c>
      <c r="K12" s="18"/>
      <c r="L12" s="288" t="s">
        <v>278</v>
      </c>
      <c r="M12" s="289"/>
      <c r="N12" s="289"/>
      <c r="O12" s="290"/>
      <c r="P12" s="286" t="str">
        <f>E11</f>
        <v>ベガルタ仙台</v>
      </c>
      <c r="Q12" s="258"/>
      <c r="R12" s="258"/>
      <c r="S12" s="287"/>
      <c r="T12" s="257" t="str">
        <f>L11</f>
        <v>ＦＣフレスカ</v>
      </c>
      <c r="U12" s="258"/>
      <c r="V12" s="258"/>
      <c r="W12" s="259"/>
      <c r="X12" s="271"/>
      <c r="Y12" s="272"/>
      <c r="Z12" s="272"/>
      <c r="AA12" s="272"/>
      <c r="AB12" s="272"/>
      <c r="AC12" s="272"/>
      <c r="AD12" s="273"/>
      <c r="AE12" s="8"/>
      <c r="AF12" s="9"/>
      <c r="AG12" s="9"/>
    </row>
    <row r="13" spans="1:33" ht="15" customHeight="1">
      <c r="A13" s="10">
        <v>3</v>
      </c>
      <c r="B13" s="222">
        <v>43072</v>
      </c>
      <c r="C13" s="302">
        <v>0.5833333333333334</v>
      </c>
      <c r="D13" s="303"/>
      <c r="E13" s="280" t="s">
        <v>276</v>
      </c>
      <c r="F13" s="281"/>
      <c r="G13" s="281"/>
      <c r="H13" s="281"/>
      <c r="I13" s="12"/>
      <c r="J13" s="13" t="s">
        <v>23</v>
      </c>
      <c r="K13" s="14"/>
      <c r="L13" s="265" t="s">
        <v>282</v>
      </c>
      <c r="M13" s="266"/>
      <c r="N13" s="266"/>
      <c r="O13" s="267"/>
      <c r="P13" s="263" t="str">
        <f>E14</f>
        <v>塩釜FC</v>
      </c>
      <c r="Q13" s="261"/>
      <c r="R13" s="261"/>
      <c r="S13" s="264"/>
      <c r="T13" s="260" t="str">
        <f>L14</f>
        <v>FCフレスカ</v>
      </c>
      <c r="U13" s="261"/>
      <c r="V13" s="261"/>
      <c r="W13" s="262"/>
      <c r="X13" s="268" t="s">
        <v>284</v>
      </c>
      <c r="Y13" s="269"/>
      <c r="Z13" s="269"/>
      <c r="AA13" s="269"/>
      <c r="AB13" s="269"/>
      <c r="AC13" s="269"/>
      <c r="AD13" s="270"/>
      <c r="AE13" s="8"/>
      <c r="AF13" s="9"/>
      <c r="AG13" s="9"/>
    </row>
    <row r="14" spans="1:33" ht="15" customHeight="1">
      <c r="A14" s="15">
        <v>4</v>
      </c>
      <c r="B14" s="223"/>
      <c r="C14" s="284">
        <v>0.6527777777777778</v>
      </c>
      <c r="D14" s="285"/>
      <c r="E14" s="282" t="s">
        <v>278</v>
      </c>
      <c r="F14" s="283"/>
      <c r="G14" s="283"/>
      <c r="H14" s="283"/>
      <c r="I14" s="16"/>
      <c r="J14" s="17" t="s">
        <v>23</v>
      </c>
      <c r="K14" s="18"/>
      <c r="L14" s="288" t="s">
        <v>283</v>
      </c>
      <c r="M14" s="289"/>
      <c r="N14" s="289"/>
      <c r="O14" s="290"/>
      <c r="P14" s="286" t="str">
        <f>L13</f>
        <v>ＦＣみやぎ</v>
      </c>
      <c r="Q14" s="258"/>
      <c r="R14" s="258"/>
      <c r="S14" s="287"/>
      <c r="T14" s="257" t="str">
        <f>E13</f>
        <v>ベガルタ仙台</v>
      </c>
      <c r="U14" s="258"/>
      <c r="V14" s="258"/>
      <c r="W14" s="259"/>
      <c r="X14" s="271"/>
      <c r="Y14" s="272"/>
      <c r="Z14" s="272"/>
      <c r="AA14" s="272"/>
      <c r="AB14" s="272"/>
      <c r="AC14" s="272"/>
      <c r="AD14" s="273"/>
      <c r="AE14" s="8"/>
      <c r="AF14" s="9"/>
      <c r="AG14" s="9"/>
    </row>
    <row r="15" spans="1:33" ht="15" customHeight="1">
      <c r="A15" s="10">
        <v>5</v>
      </c>
      <c r="B15" s="222">
        <v>43078</v>
      </c>
      <c r="C15" s="300">
        <v>0.6041666666666666</v>
      </c>
      <c r="D15" s="301"/>
      <c r="E15" s="280" t="s">
        <v>276</v>
      </c>
      <c r="F15" s="281"/>
      <c r="G15" s="281"/>
      <c r="H15" s="281"/>
      <c r="I15" s="12"/>
      <c r="J15" s="13" t="s">
        <v>23</v>
      </c>
      <c r="K15" s="14"/>
      <c r="L15" s="265" t="s">
        <v>278</v>
      </c>
      <c r="M15" s="266"/>
      <c r="N15" s="266"/>
      <c r="O15" s="267"/>
      <c r="P15" s="263" t="str">
        <f>E16</f>
        <v>FCフレスカ</v>
      </c>
      <c r="Q15" s="261"/>
      <c r="R15" s="261"/>
      <c r="S15" s="264"/>
      <c r="T15" s="260" t="str">
        <f>L16</f>
        <v>ＦＣみやぎ</v>
      </c>
      <c r="U15" s="261"/>
      <c r="V15" s="261"/>
      <c r="W15" s="262"/>
      <c r="X15" s="268" t="s">
        <v>284</v>
      </c>
      <c r="Y15" s="269"/>
      <c r="Z15" s="269"/>
      <c r="AA15" s="269"/>
      <c r="AB15" s="269"/>
      <c r="AC15" s="269"/>
      <c r="AD15" s="270"/>
      <c r="AE15" s="8"/>
      <c r="AF15" s="9"/>
      <c r="AG15" s="9"/>
    </row>
    <row r="16" spans="1:33" ht="15" customHeight="1">
      <c r="A16" s="15">
        <v>6</v>
      </c>
      <c r="B16" s="223"/>
      <c r="C16" s="311">
        <v>0.6736111111111112</v>
      </c>
      <c r="D16" s="312"/>
      <c r="E16" s="282" t="s">
        <v>283</v>
      </c>
      <c r="F16" s="283"/>
      <c r="G16" s="283"/>
      <c r="H16" s="283"/>
      <c r="I16" s="16"/>
      <c r="J16" s="17" t="s">
        <v>23</v>
      </c>
      <c r="K16" s="18"/>
      <c r="L16" s="288" t="s">
        <v>282</v>
      </c>
      <c r="M16" s="289"/>
      <c r="N16" s="289"/>
      <c r="O16" s="290"/>
      <c r="P16" s="286" t="str">
        <f>E15</f>
        <v>ベガルタ仙台</v>
      </c>
      <c r="Q16" s="258"/>
      <c r="R16" s="258"/>
      <c r="S16" s="287"/>
      <c r="T16" s="257" t="str">
        <f>L15</f>
        <v>塩釜FC</v>
      </c>
      <c r="U16" s="258"/>
      <c r="V16" s="258"/>
      <c r="W16" s="259"/>
      <c r="X16" s="271"/>
      <c r="Y16" s="272"/>
      <c r="Z16" s="272"/>
      <c r="AA16" s="272"/>
      <c r="AB16" s="272"/>
      <c r="AC16" s="272"/>
      <c r="AD16" s="273"/>
      <c r="AE16" s="8"/>
      <c r="AF16" s="9"/>
      <c r="AG16" s="9"/>
    </row>
    <row r="17" spans="1:35" ht="15" customHeight="1">
      <c r="A17" s="19"/>
      <c r="B17" s="19"/>
      <c r="C17" s="20"/>
      <c r="D17" s="20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21"/>
      <c r="U17" s="21"/>
      <c r="V17" s="21"/>
      <c r="W17" s="19"/>
      <c r="X17" s="19"/>
      <c r="Y17" s="19"/>
      <c r="AB17" s="22"/>
      <c r="AC17" s="22"/>
      <c r="AD17" s="20"/>
      <c r="AE17" s="20"/>
      <c r="AF17" s="22"/>
      <c r="AG17" s="22"/>
      <c r="AH17" s="22"/>
      <c r="AI17" s="22"/>
    </row>
    <row r="18" spans="1:38" ht="15" customHeight="1">
      <c r="A18" s="404" t="s">
        <v>7</v>
      </c>
      <c r="B18" s="405"/>
      <c r="C18" s="234" t="str">
        <f>B19</f>
        <v>ベガルタ仙台</v>
      </c>
      <c r="D18" s="235"/>
      <c r="E18" s="236"/>
      <c r="F18" s="234" t="str">
        <f>B21</f>
        <v>ＦＣみやぎ</v>
      </c>
      <c r="G18" s="235"/>
      <c r="H18" s="236"/>
      <c r="I18" s="234" t="str">
        <f>B23</f>
        <v>塩釜ＦＣ</v>
      </c>
      <c r="J18" s="235"/>
      <c r="K18" s="236"/>
      <c r="L18" s="234" t="str">
        <f>B25</f>
        <v>FCフレスカ</v>
      </c>
      <c r="M18" s="235"/>
      <c r="N18" s="236"/>
      <c r="O18" s="237" t="s">
        <v>8</v>
      </c>
      <c r="P18" s="239"/>
      <c r="Q18" s="237" t="s">
        <v>9</v>
      </c>
      <c r="R18" s="239"/>
      <c r="S18" s="237" t="s">
        <v>10</v>
      </c>
      <c r="T18" s="239"/>
      <c r="U18" s="237" t="s">
        <v>11</v>
      </c>
      <c r="V18" s="239"/>
      <c r="W18" s="237" t="s">
        <v>12</v>
      </c>
      <c r="X18" s="239"/>
      <c r="AF18" s="25"/>
      <c r="AG18" s="26"/>
      <c r="AH18" s="19"/>
      <c r="AL18" s="27"/>
    </row>
    <row r="19" spans="1:38" ht="15" customHeight="1">
      <c r="A19" s="306">
        <v>1</v>
      </c>
      <c r="B19" s="308" t="s">
        <v>276</v>
      </c>
      <c r="C19" s="243">
        <f>IF(OR(C20="",E20=""),"",IF(C20=E20,"△",IF(C20&gt;E20,"○","●")))</f>
      </c>
      <c r="D19" s="244"/>
      <c r="E19" s="245"/>
      <c r="F19" s="231">
        <f>IF(OR(F20="",H20=""),"",IF(F20=H20,"△",IF(F20&gt;H20,"○","●")))</f>
      </c>
      <c r="G19" s="232"/>
      <c r="H19" s="233"/>
      <c r="I19" s="231">
        <f>IF(OR(I20="",K20=""),"",IF(I20=K20,"△",IF(I20&gt;K20,"○","●")))</f>
      </c>
      <c r="J19" s="232"/>
      <c r="K19" s="233"/>
      <c r="L19" s="231">
        <f>IF(OR(L20="",N20=""),"",IF(L20=N20,"△",IF(L20&gt;N20,"○","●")))</f>
      </c>
      <c r="M19" s="232"/>
      <c r="N19" s="233"/>
      <c r="O19" s="227">
        <f>SUM(AC19:AC20)</f>
        <v>0</v>
      </c>
      <c r="P19" s="228"/>
      <c r="Q19" s="227">
        <v>0</v>
      </c>
      <c r="R19" s="228"/>
      <c r="S19" s="227">
        <v>0</v>
      </c>
      <c r="T19" s="228"/>
      <c r="U19" s="227">
        <v>0</v>
      </c>
      <c r="V19" s="228"/>
      <c r="W19" s="227"/>
      <c r="X19" s="228"/>
      <c r="AC19" s="28">
        <f>COUNTIF(C19:N20,"○")*3</f>
        <v>0</v>
      </c>
      <c r="AD19" s="29" t="e">
        <f>SUM(C20+F20+I20+L20+#REF!)</f>
        <v>#REF!</v>
      </c>
      <c r="AH19" s="310"/>
      <c r="AL19" s="30"/>
    </row>
    <row r="20" spans="1:38" ht="15" customHeight="1">
      <c r="A20" s="307"/>
      <c r="B20" s="309"/>
      <c r="C20" s="246"/>
      <c r="D20" s="247"/>
      <c r="E20" s="248"/>
      <c r="F20" s="31"/>
      <c r="G20" s="32" t="s">
        <v>13</v>
      </c>
      <c r="H20" s="33"/>
      <c r="I20" s="31"/>
      <c r="J20" s="32" t="s">
        <v>13</v>
      </c>
      <c r="K20" s="33"/>
      <c r="L20" s="31"/>
      <c r="M20" s="32" t="s">
        <v>13</v>
      </c>
      <c r="N20" s="33"/>
      <c r="O20" s="229"/>
      <c r="P20" s="230"/>
      <c r="Q20" s="229"/>
      <c r="R20" s="230"/>
      <c r="S20" s="229"/>
      <c r="T20" s="230"/>
      <c r="U20" s="229"/>
      <c r="V20" s="230"/>
      <c r="W20" s="229"/>
      <c r="X20" s="230"/>
      <c r="AC20" s="28">
        <f>COUNTIF(C19:N20,"△")</f>
        <v>0</v>
      </c>
      <c r="AD20" s="29" t="e">
        <f>SUM(E20+H20+K20+N20+#REF!)</f>
        <v>#REF!</v>
      </c>
      <c r="AH20" s="310"/>
      <c r="AL20" s="30"/>
    </row>
    <row r="21" spans="1:38" ht="15" customHeight="1">
      <c r="A21" s="306">
        <v>2</v>
      </c>
      <c r="B21" s="313" t="s">
        <v>282</v>
      </c>
      <c r="C21" s="231">
        <f>IF(OR(C22="",E22=""),"",IF(C22=E22,"△",IF(C22&gt;E22,"○","●")))</f>
      </c>
      <c r="D21" s="232"/>
      <c r="E21" s="233"/>
      <c r="F21" s="243">
        <f>IF(OR(F22="",H22=""),"",IF(F22=H22,"△",IF(F22&gt;H22,"○","●")))</f>
      </c>
      <c r="G21" s="244"/>
      <c r="H21" s="245"/>
      <c r="I21" s="231">
        <f>IF(OR(I22="",K22=""),"",IF(I22=K22,"△",IF(I22&gt;K22,"○","●")))</f>
      </c>
      <c r="J21" s="232"/>
      <c r="K21" s="233"/>
      <c r="L21" s="231">
        <f>IF(OR(L22="",N22=""),"",IF(L22=N22,"△",IF(L22&gt;N22,"○","●")))</f>
      </c>
      <c r="M21" s="232"/>
      <c r="N21" s="233"/>
      <c r="O21" s="227">
        <f>SUM(AC21:AC22)</f>
        <v>0</v>
      </c>
      <c r="P21" s="228"/>
      <c r="Q21" s="227">
        <v>0</v>
      </c>
      <c r="R21" s="228"/>
      <c r="S21" s="227">
        <v>0</v>
      </c>
      <c r="T21" s="228"/>
      <c r="U21" s="227">
        <v>0</v>
      </c>
      <c r="V21" s="228"/>
      <c r="W21" s="227"/>
      <c r="X21" s="228"/>
      <c r="AC21" s="28">
        <f>COUNTIF(C21:N22,"○")*3</f>
        <v>0</v>
      </c>
      <c r="AD21" s="29" t="e">
        <f>SUM(C22+F22+I22+L22+#REF!)</f>
        <v>#REF!</v>
      </c>
      <c r="AH21" s="310"/>
      <c r="AL21" s="30"/>
    </row>
    <row r="22" spans="1:38" ht="15" customHeight="1">
      <c r="A22" s="307"/>
      <c r="B22" s="314"/>
      <c r="C22" s="31"/>
      <c r="D22" s="32" t="s">
        <v>13</v>
      </c>
      <c r="E22" s="33"/>
      <c r="F22" s="246"/>
      <c r="G22" s="247"/>
      <c r="H22" s="248"/>
      <c r="I22" s="31"/>
      <c r="J22" s="32" t="s">
        <v>13</v>
      </c>
      <c r="K22" s="33"/>
      <c r="L22" s="31"/>
      <c r="M22" s="32" t="s">
        <v>13</v>
      </c>
      <c r="N22" s="33"/>
      <c r="O22" s="229"/>
      <c r="P22" s="230"/>
      <c r="Q22" s="229"/>
      <c r="R22" s="230"/>
      <c r="S22" s="229"/>
      <c r="T22" s="230"/>
      <c r="U22" s="229"/>
      <c r="V22" s="230"/>
      <c r="W22" s="229"/>
      <c r="X22" s="230"/>
      <c r="AC22" s="28">
        <f>COUNTIF(C21:N22,"△")</f>
        <v>0</v>
      </c>
      <c r="AD22" s="29" t="e">
        <f>SUM(E22+H22+K22+N22+#REF!)</f>
        <v>#REF!</v>
      </c>
      <c r="AH22" s="310"/>
      <c r="AL22" s="30"/>
    </row>
    <row r="23" spans="1:38" ht="15" customHeight="1">
      <c r="A23" s="306">
        <v>3</v>
      </c>
      <c r="B23" s="313" t="s">
        <v>285</v>
      </c>
      <c r="C23" s="231">
        <f>IF(OR(C24="",E24=""),"",IF(C24=E24,"△",IF(C24&gt;E24,"○","●")))</f>
      </c>
      <c r="D23" s="232"/>
      <c r="E23" s="233"/>
      <c r="F23" s="231">
        <f>IF(OR(F24="",H24=""),"",IF(F24=H24,"△",IF(F24&gt;H24,"○","●")))</f>
      </c>
      <c r="G23" s="232"/>
      <c r="H23" s="233"/>
      <c r="I23" s="243">
        <f>IF(OR(I24="",K24=""),"",IF(I24=K24,"△",IF(I24&gt;K24,"○","●")))</f>
      </c>
      <c r="J23" s="244"/>
      <c r="K23" s="245"/>
      <c r="L23" s="231">
        <f>IF(OR(L24="",N24=""),"",IF(L24=N24,"△",IF(L24&gt;N24,"○","●")))</f>
      </c>
      <c r="M23" s="232"/>
      <c r="N23" s="233"/>
      <c r="O23" s="227">
        <f>SUM(AC23:AC24)</f>
        <v>0</v>
      </c>
      <c r="P23" s="228"/>
      <c r="Q23" s="227">
        <v>0</v>
      </c>
      <c r="R23" s="228"/>
      <c r="S23" s="227">
        <v>0</v>
      </c>
      <c r="T23" s="228"/>
      <c r="U23" s="227">
        <v>0</v>
      </c>
      <c r="V23" s="228"/>
      <c r="W23" s="227"/>
      <c r="X23" s="228"/>
      <c r="AC23" s="28">
        <f>COUNTIF(C23:N24,"○")*3</f>
        <v>0</v>
      </c>
      <c r="AD23" s="29" t="e">
        <f>SUM(C24+F24+I24+L24+#REF!)</f>
        <v>#REF!</v>
      </c>
      <c r="AH23" s="310"/>
      <c r="AL23" s="30"/>
    </row>
    <row r="24" spans="1:38" ht="15" customHeight="1">
      <c r="A24" s="307"/>
      <c r="B24" s="314"/>
      <c r="C24" s="31"/>
      <c r="D24" s="32" t="s">
        <v>13</v>
      </c>
      <c r="E24" s="33"/>
      <c r="F24" s="31"/>
      <c r="G24" s="32" t="s">
        <v>13</v>
      </c>
      <c r="H24" s="33"/>
      <c r="I24" s="246"/>
      <c r="J24" s="247"/>
      <c r="K24" s="248"/>
      <c r="L24" s="31"/>
      <c r="M24" s="32" t="s">
        <v>13</v>
      </c>
      <c r="N24" s="33"/>
      <c r="O24" s="229"/>
      <c r="P24" s="230"/>
      <c r="Q24" s="229"/>
      <c r="R24" s="230"/>
      <c r="S24" s="229"/>
      <c r="T24" s="230"/>
      <c r="U24" s="229"/>
      <c r="V24" s="230"/>
      <c r="W24" s="229"/>
      <c r="X24" s="230"/>
      <c r="AC24" s="28">
        <f>COUNTIF(C23:N24,"△")</f>
        <v>0</v>
      </c>
      <c r="AD24" s="29" t="e">
        <f>SUM(E24+H24+K24+N24+#REF!)</f>
        <v>#REF!</v>
      </c>
      <c r="AH24" s="310"/>
      <c r="AL24" s="30"/>
    </row>
    <row r="25" spans="1:38" ht="15" customHeight="1">
      <c r="A25" s="306">
        <v>4</v>
      </c>
      <c r="B25" s="313" t="s">
        <v>286</v>
      </c>
      <c r="C25" s="231">
        <f>IF(OR(C26="",E26=""),"",IF(C26=E26,"△",IF(C26&gt;E26,"○","●")))</f>
      </c>
      <c r="D25" s="232"/>
      <c r="E25" s="233"/>
      <c r="F25" s="231">
        <f>IF(OR(F26="",H26=""),"",IF(F26=H26,"△",IF(F26&gt;H26,"○","●")))</f>
      </c>
      <c r="G25" s="232"/>
      <c r="H25" s="233"/>
      <c r="I25" s="231">
        <f>IF(OR(I26="",K26=""),"",IF(I26=K26,"△",IF(I26&gt;K26,"○","●")))</f>
      </c>
      <c r="J25" s="232"/>
      <c r="K25" s="233"/>
      <c r="L25" s="243">
        <f>IF(OR(L26="",N26=""),"",IF(L26=N26,"△",IF(L26&gt;N26,"○","●")))</f>
      </c>
      <c r="M25" s="244"/>
      <c r="N25" s="245"/>
      <c r="O25" s="227">
        <f>SUM(AC25:AC26)</f>
        <v>0</v>
      </c>
      <c r="P25" s="228"/>
      <c r="Q25" s="227">
        <v>0</v>
      </c>
      <c r="R25" s="228"/>
      <c r="S25" s="227">
        <v>0</v>
      </c>
      <c r="T25" s="228"/>
      <c r="U25" s="227">
        <v>0</v>
      </c>
      <c r="V25" s="228"/>
      <c r="W25" s="227"/>
      <c r="X25" s="228"/>
      <c r="AC25" s="28">
        <f>COUNTIF(C25:N26,"○")*3</f>
        <v>0</v>
      </c>
      <c r="AD25" s="29" t="e">
        <f>SUM(C26+F26+I26+L26+#REF!)</f>
        <v>#REF!</v>
      </c>
      <c r="AH25" s="310"/>
      <c r="AL25" s="30"/>
    </row>
    <row r="26" spans="1:38" ht="15" customHeight="1">
      <c r="A26" s="307"/>
      <c r="B26" s="314"/>
      <c r="C26" s="31"/>
      <c r="D26" s="32" t="s">
        <v>13</v>
      </c>
      <c r="E26" s="33"/>
      <c r="F26" s="31"/>
      <c r="G26" s="32" t="s">
        <v>13</v>
      </c>
      <c r="H26" s="33"/>
      <c r="I26" s="31"/>
      <c r="J26" s="32" t="s">
        <v>13</v>
      </c>
      <c r="K26" s="33"/>
      <c r="L26" s="246"/>
      <c r="M26" s="247"/>
      <c r="N26" s="248"/>
      <c r="O26" s="229"/>
      <c r="P26" s="230"/>
      <c r="Q26" s="229"/>
      <c r="R26" s="230"/>
      <c r="S26" s="229"/>
      <c r="T26" s="230"/>
      <c r="U26" s="229"/>
      <c r="V26" s="230"/>
      <c r="W26" s="229"/>
      <c r="X26" s="230"/>
      <c r="Y26" s="167"/>
      <c r="AC26" s="28">
        <f>COUNTIF(C25:N26,"△")</f>
        <v>0</v>
      </c>
      <c r="AD26" s="29" t="e">
        <f>SUM(E26+H26+K26+N26+#REF!)</f>
        <v>#REF!</v>
      </c>
      <c r="AH26" s="310"/>
      <c r="AL26" s="30"/>
    </row>
    <row r="27" spans="2:35" ht="15" customHeight="1">
      <c r="B27" s="19"/>
      <c r="D27" s="40"/>
      <c r="E27" s="40"/>
      <c r="F27" s="40"/>
      <c r="G27" s="40"/>
      <c r="H27" s="40"/>
      <c r="J27" s="40"/>
      <c r="K27" s="145"/>
      <c r="L27" s="145"/>
      <c r="M27" s="145"/>
      <c r="N27" s="145"/>
      <c r="P27" s="40"/>
      <c r="Q27" s="145"/>
      <c r="R27" s="145"/>
      <c r="S27" s="145"/>
      <c r="T27" s="145"/>
      <c r="U27" s="40"/>
      <c r="V27" s="133"/>
      <c r="AB27" s="5"/>
      <c r="AC27" s="5"/>
      <c r="AD27" s="5"/>
      <c r="AE27" s="5"/>
      <c r="AF27" s="5"/>
      <c r="AG27" s="5"/>
      <c r="AH27" s="5"/>
      <c r="AI27" s="5"/>
    </row>
    <row r="28" spans="1:35" ht="15" customHeight="1">
      <c r="A28" s="292" t="s">
        <v>1</v>
      </c>
      <c r="B28" s="292"/>
      <c r="C28" s="292"/>
      <c r="D28" s="292"/>
      <c r="AB28" s="6"/>
      <c r="AC28" s="6"/>
      <c r="AD28" s="6"/>
      <c r="AE28" s="6"/>
      <c r="AF28" s="5"/>
      <c r="AG28" s="5"/>
      <c r="AH28" s="5"/>
      <c r="AI28" s="5"/>
    </row>
    <row r="29" spans="1:33" ht="15" customHeight="1">
      <c r="A29" s="7"/>
      <c r="B29" s="7" t="s">
        <v>2</v>
      </c>
      <c r="C29" s="293" t="s">
        <v>3</v>
      </c>
      <c r="D29" s="294"/>
      <c r="E29" s="295" t="s">
        <v>4</v>
      </c>
      <c r="F29" s="296"/>
      <c r="G29" s="296"/>
      <c r="H29" s="296"/>
      <c r="I29" s="296"/>
      <c r="J29" s="296"/>
      <c r="K29" s="296"/>
      <c r="L29" s="296"/>
      <c r="M29" s="296"/>
      <c r="N29" s="296"/>
      <c r="O29" s="297"/>
      <c r="P29" s="298" t="s">
        <v>5</v>
      </c>
      <c r="Q29" s="298"/>
      <c r="R29" s="298"/>
      <c r="S29" s="298"/>
      <c r="T29" s="298"/>
      <c r="U29" s="298"/>
      <c r="V29" s="298"/>
      <c r="W29" s="298"/>
      <c r="X29" s="298" t="s">
        <v>6</v>
      </c>
      <c r="Y29" s="298"/>
      <c r="Z29" s="298"/>
      <c r="AA29" s="298"/>
      <c r="AB29" s="298"/>
      <c r="AC29" s="298"/>
      <c r="AD29" s="298"/>
      <c r="AE29" s="8"/>
      <c r="AF29" s="9"/>
      <c r="AG29" s="9"/>
    </row>
    <row r="30" spans="1:33" ht="15" customHeight="1">
      <c r="A30" s="10">
        <v>1</v>
      </c>
      <c r="B30" s="11" t="s">
        <v>335</v>
      </c>
      <c r="C30" s="300">
        <v>0.4166666666666667</v>
      </c>
      <c r="D30" s="301"/>
      <c r="E30" s="280" t="s">
        <v>314</v>
      </c>
      <c r="F30" s="281"/>
      <c r="G30" s="281"/>
      <c r="H30" s="281"/>
      <c r="I30" s="12">
        <v>1</v>
      </c>
      <c r="J30" s="13" t="s">
        <v>336</v>
      </c>
      <c r="K30" s="14">
        <v>0</v>
      </c>
      <c r="L30" s="265" t="s">
        <v>337</v>
      </c>
      <c r="M30" s="266"/>
      <c r="N30" s="266"/>
      <c r="O30" s="267"/>
      <c r="P30" s="263" t="s">
        <v>338</v>
      </c>
      <c r="Q30" s="261"/>
      <c r="R30" s="261"/>
      <c r="S30" s="264"/>
      <c r="T30" s="260" t="s">
        <v>339</v>
      </c>
      <c r="U30" s="261"/>
      <c r="V30" s="261"/>
      <c r="W30" s="262"/>
      <c r="X30" s="268" t="s">
        <v>340</v>
      </c>
      <c r="Y30" s="269"/>
      <c r="Z30" s="269"/>
      <c r="AA30" s="269"/>
      <c r="AB30" s="269"/>
      <c r="AC30" s="269"/>
      <c r="AD30" s="270"/>
      <c r="AE30" s="8"/>
      <c r="AF30" s="9"/>
      <c r="AG30" s="9"/>
    </row>
    <row r="31" spans="1:33" ht="15" customHeight="1">
      <c r="A31" s="15">
        <v>2</v>
      </c>
      <c r="B31" s="67" t="s">
        <v>341</v>
      </c>
      <c r="C31" s="284">
        <v>0.4791666666666667</v>
      </c>
      <c r="D31" s="285"/>
      <c r="E31" s="282" t="s">
        <v>338</v>
      </c>
      <c r="F31" s="283"/>
      <c r="G31" s="283"/>
      <c r="H31" s="283"/>
      <c r="I31" s="16">
        <v>4</v>
      </c>
      <c r="J31" s="17" t="s">
        <v>336</v>
      </c>
      <c r="K31" s="18">
        <v>0</v>
      </c>
      <c r="L31" s="288" t="s">
        <v>339</v>
      </c>
      <c r="M31" s="289"/>
      <c r="N31" s="289"/>
      <c r="O31" s="290"/>
      <c r="P31" s="286" t="s">
        <v>314</v>
      </c>
      <c r="Q31" s="258"/>
      <c r="R31" s="258"/>
      <c r="S31" s="287"/>
      <c r="T31" s="257" t="s">
        <v>337</v>
      </c>
      <c r="U31" s="258"/>
      <c r="V31" s="258"/>
      <c r="W31" s="259"/>
      <c r="X31" s="271"/>
      <c r="Y31" s="272"/>
      <c r="Z31" s="272"/>
      <c r="AA31" s="272"/>
      <c r="AB31" s="272"/>
      <c r="AC31" s="272"/>
      <c r="AD31" s="273"/>
      <c r="AE31" s="8"/>
      <c r="AF31" s="9"/>
      <c r="AG31" s="9"/>
    </row>
    <row r="32" spans="1:33" ht="15" customHeight="1">
      <c r="A32" s="10">
        <v>3</v>
      </c>
      <c r="B32" s="11" t="s">
        <v>342</v>
      </c>
      <c r="C32" s="302">
        <v>0.4166666666666667</v>
      </c>
      <c r="D32" s="303"/>
      <c r="E32" s="280" t="s">
        <v>343</v>
      </c>
      <c r="F32" s="281"/>
      <c r="G32" s="281"/>
      <c r="H32" s="281"/>
      <c r="I32" s="12"/>
      <c r="J32" s="13" t="s">
        <v>23</v>
      </c>
      <c r="K32" s="14"/>
      <c r="L32" s="265" t="s">
        <v>262</v>
      </c>
      <c r="M32" s="266"/>
      <c r="N32" s="266"/>
      <c r="O32" s="267"/>
      <c r="P32" s="263" t="s">
        <v>338</v>
      </c>
      <c r="Q32" s="261"/>
      <c r="R32" s="261"/>
      <c r="S32" s="264"/>
      <c r="T32" s="260" t="s">
        <v>337</v>
      </c>
      <c r="U32" s="261"/>
      <c r="V32" s="261"/>
      <c r="W32" s="262"/>
      <c r="X32" s="268" t="s">
        <v>340</v>
      </c>
      <c r="Y32" s="269"/>
      <c r="Z32" s="269"/>
      <c r="AA32" s="269"/>
      <c r="AB32" s="269"/>
      <c r="AC32" s="269"/>
      <c r="AD32" s="270"/>
      <c r="AE32" s="8"/>
      <c r="AF32" s="9"/>
      <c r="AG32" s="9"/>
    </row>
    <row r="33" spans="1:33" ht="15" customHeight="1">
      <c r="A33" s="15">
        <v>4</v>
      </c>
      <c r="B33" s="67" t="s">
        <v>344</v>
      </c>
      <c r="C33" s="284">
        <v>0.4791666666666667</v>
      </c>
      <c r="D33" s="285"/>
      <c r="E33" s="282" t="s">
        <v>338</v>
      </c>
      <c r="F33" s="283"/>
      <c r="G33" s="283"/>
      <c r="H33" s="283"/>
      <c r="I33" s="16"/>
      <c r="J33" s="17" t="s">
        <v>345</v>
      </c>
      <c r="K33" s="18"/>
      <c r="L33" s="288" t="s">
        <v>337</v>
      </c>
      <c r="M33" s="289"/>
      <c r="N33" s="289"/>
      <c r="O33" s="290"/>
      <c r="P33" s="286" t="s">
        <v>262</v>
      </c>
      <c r="Q33" s="258"/>
      <c r="R33" s="258"/>
      <c r="S33" s="287"/>
      <c r="T33" s="257" t="s">
        <v>314</v>
      </c>
      <c r="U33" s="258"/>
      <c r="V33" s="258"/>
      <c r="W33" s="259"/>
      <c r="X33" s="271"/>
      <c r="Y33" s="272"/>
      <c r="Z33" s="272"/>
      <c r="AA33" s="272"/>
      <c r="AB33" s="272"/>
      <c r="AC33" s="272"/>
      <c r="AD33" s="273"/>
      <c r="AE33" s="8"/>
      <c r="AF33" s="9"/>
      <c r="AG33" s="9"/>
    </row>
    <row r="34" spans="1:33" ht="15" customHeight="1">
      <c r="A34" s="10">
        <v>5</v>
      </c>
      <c r="B34" s="11" t="s">
        <v>346</v>
      </c>
      <c r="C34" s="300">
        <v>0.4166666666666667</v>
      </c>
      <c r="D34" s="301"/>
      <c r="E34" s="280" t="s">
        <v>343</v>
      </c>
      <c r="F34" s="281"/>
      <c r="G34" s="281"/>
      <c r="H34" s="281"/>
      <c r="I34" s="12"/>
      <c r="J34" s="13" t="s">
        <v>23</v>
      </c>
      <c r="K34" s="14"/>
      <c r="L34" s="265" t="s">
        <v>338</v>
      </c>
      <c r="M34" s="266"/>
      <c r="N34" s="266"/>
      <c r="O34" s="267"/>
      <c r="P34" s="263" t="s">
        <v>337</v>
      </c>
      <c r="Q34" s="261"/>
      <c r="R34" s="261"/>
      <c r="S34" s="264"/>
      <c r="T34" s="260" t="s">
        <v>262</v>
      </c>
      <c r="U34" s="261"/>
      <c r="V34" s="261"/>
      <c r="W34" s="262"/>
      <c r="X34" s="268" t="s">
        <v>340</v>
      </c>
      <c r="Y34" s="269"/>
      <c r="Z34" s="269"/>
      <c r="AA34" s="269"/>
      <c r="AB34" s="269"/>
      <c r="AC34" s="269"/>
      <c r="AD34" s="270"/>
      <c r="AE34" s="8"/>
      <c r="AF34" s="9"/>
      <c r="AG34" s="9"/>
    </row>
    <row r="35" spans="1:33" ht="15" customHeight="1">
      <c r="A35" s="15">
        <v>6</v>
      </c>
      <c r="B35" s="67" t="s">
        <v>346</v>
      </c>
      <c r="C35" s="311">
        <v>0.4791666666666667</v>
      </c>
      <c r="D35" s="312"/>
      <c r="E35" s="282" t="s">
        <v>347</v>
      </c>
      <c r="F35" s="283"/>
      <c r="G35" s="283"/>
      <c r="H35" s="283"/>
      <c r="I35" s="16"/>
      <c r="J35" s="17" t="s">
        <v>23</v>
      </c>
      <c r="K35" s="18"/>
      <c r="L35" s="288" t="s">
        <v>339</v>
      </c>
      <c r="M35" s="289"/>
      <c r="N35" s="289"/>
      <c r="O35" s="290"/>
      <c r="P35" s="286" t="s">
        <v>314</v>
      </c>
      <c r="Q35" s="258"/>
      <c r="R35" s="258"/>
      <c r="S35" s="287"/>
      <c r="T35" s="257" t="s">
        <v>338</v>
      </c>
      <c r="U35" s="258"/>
      <c r="V35" s="258"/>
      <c r="W35" s="259"/>
      <c r="X35" s="271"/>
      <c r="Y35" s="272"/>
      <c r="Z35" s="272"/>
      <c r="AA35" s="272"/>
      <c r="AB35" s="272"/>
      <c r="AC35" s="272"/>
      <c r="AD35" s="273"/>
      <c r="AE35" s="8"/>
      <c r="AF35" s="9"/>
      <c r="AG35" s="9"/>
    </row>
    <row r="36" spans="1:35" ht="15" customHeight="1">
      <c r="A36" s="19"/>
      <c r="B36" s="19"/>
      <c r="C36" s="20"/>
      <c r="D36" s="20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1"/>
      <c r="V36" s="21"/>
      <c r="W36" s="19"/>
      <c r="X36" s="19"/>
      <c r="Y36" s="19"/>
      <c r="AB36" s="22"/>
      <c r="AC36" s="22"/>
      <c r="AD36" s="20"/>
      <c r="AE36" s="20"/>
      <c r="AF36" s="22"/>
      <c r="AG36" s="22"/>
      <c r="AH36" s="22"/>
      <c r="AI36" s="22"/>
    </row>
    <row r="37" spans="1:38" ht="15" customHeight="1">
      <c r="A37" s="304" t="s">
        <v>7</v>
      </c>
      <c r="B37" s="305"/>
      <c r="C37" s="234" t="str">
        <f>B38</f>
        <v>仙台FC</v>
      </c>
      <c r="D37" s="235"/>
      <c r="E37" s="236"/>
      <c r="F37" s="234" t="str">
        <f>B40</f>
        <v>コバルトーレ</v>
      </c>
      <c r="G37" s="235"/>
      <c r="H37" s="236"/>
      <c r="I37" s="234" t="str">
        <f>B42</f>
        <v>YMCA</v>
      </c>
      <c r="J37" s="235"/>
      <c r="K37" s="236"/>
      <c r="L37" s="234" t="str">
        <f>B44</f>
        <v>オークス</v>
      </c>
      <c r="M37" s="235"/>
      <c r="N37" s="236"/>
      <c r="O37" s="237" t="s">
        <v>8</v>
      </c>
      <c r="P37" s="239"/>
      <c r="Q37" s="237" t="s">
        <v>9</v>
      </c>
      <c r="R37" s="239"/>
      <c r="S37" s="237" t="s">
        <v>10</v>
      </c>
      <c r="T37" s="239"/>
      <c r="U37" s="237" t="s">
        <v>11</v>
      </c>
      <c r="V37" s="239"/>
      <c r="W37" s="237" t="s">
        <v>12</v>
      </c>
      <c r="X37" s="239"/>
      <c r="AF37" s="25"/>
      <c r="AG37" s="26"/>
      <c r="AH37" s="19"/>
      <c r="AL37" s="27"/>
    </row>
    <row r="38" spans="1:38" ht="15" customHeight="1">
      <c r="A38" s="306">
        <v>1</v>
      </c>
      <c r="B38" s="308" t="s">
        <v>259</v>
      </c>
      <c r="C38" s="243">
        <f>IF(OR(C39="",E39=""),"",IF(C39=E39,"△",IF(C39&gt;E39,"○","●")))</f>
      </c>
      <c r="D38" s="244"/>
      <c r="E38" s="245"/>
      <c r="F38" s="231">
        <f>IF(OR(F39="",H39=""),"",IF(F39=H39,"△",IF(F39&gt;H39,"○","●")))</f>
      </c>
      <c r="G38" s="232"/>
      <c r="H38" s="233"/>
      <c r="I38" s="231">
        <f>IF(OR(I39="",K39=""),"",IF(I39=K39,"△",IF(I39&gt;K39,"○","●")))</f>
      </c>
      <c r="J38" s="232"/>
      <c r="K38" s="233"/>
      <c r="L38" s="231" t="str">
        <f>IF(OR(L39="",N39=""),"",IF(L39=N39,"△",IF(L39&gt;N39,"○","●")))</f>
        <v>○</v>
      </c>
      <c r="M38" s="232"/>
      <c r="N38" s="233"/>
      <c r="O38" s="227">
        <f>SUM(AC38:AC39)</f>
        <v>3</v>
      </c>
      <c r="P38" s="228"/>
      <c r="Q38" s="227">
        <v>0</v>
      </c>
      <c r="R38" s="228"/>
      <c r="S38" s="227">
        <v>0</v>
      </c>
      <c r="T38" s="228"/>
      <c r="U38" s="227">
        <v>0</v>
      </c>
      <c r="V38" s="228"/>
      <c r="W38" s="227"/>
      <c r="X38" s="228"/>
      <c r="AC38" s="28">
        <f>COUNTIF(C38:N39,"○")*3</f>
        <v>3</v>
      </c>
      <c r="AD38" s="29" t="e">
        <f>SUM(C39+F39+I39+L39+#REF!)</f>
        <v>#REF!</v>
      </c>
      <c r="AH38" s="310"/>
      <c r="AL38" s="30"/>
    </row>
    <row r="39" spans="1:38" ht="15" customHeight="1">
      <c r="A39" s="307"/>
      <c r="B39" s="309"/>
      <c r="C39" s="246"/>
      <c r="D39" s="247"/>
      <c r="E39" s="248"/>
      <c r="F39" s="31"/>
      <c r="G39" s="32" t="s">
        <v>13</v>
      </c>
      <c r="H39" s="33"/>
      <c r="I39" s="31"/>
      <c r="J39" s="32" t="s">
        <v>13</v>
      </c>
      <c r="K39" s="33"/>
      <c r="L39" s="31">
        <v>4</v>
      </c>
      <c r="M39" s="32" t="s">
        <v>13</v>
      </c>
      <c r="N39" s="33">
        <v>0</v>
      </c>
      <c r="O39" s="229"/>
      <c r="P39" s="230"/>
      <c r="Q39" s="229"/>
      <c r="R39" s="230"/>
      <c r="S39" s="229"/>
      <c r="T39" s="230"/>
      <c r="U39" s="229"/>
      <c r="V39" s="230"/>
      <c r="W39" s="229"/>
      <c r="X39" s="230"/>
      <c r="AC39" s="28">
        <f>COUNTIF(C38:N39,"△")</f>
        <v>0</v>
      </c>
      <c r="AD39" s="29" t="e">
        <f>SUM(E39+H39+K39+N39+#REF!)</f>
        <v>#REF!</v>
      </c>
      <c r="AH39" s="310"/>
      <c r="AL39" s="30"/>
    </row>
    <row r="40" spans="1:38" ht="15" customHeight="1">
      <c r="A40" s="306">
        <v>2</v>
      </c>
      <c r="B40" s="313" t="s">
        <v>314</v>
      </c>
      <c r="C40" s="231">
        <f>IF(OR(C41="",E41=""),"",IF(C41=E41,"△",IF(C41&gt;E41,"○","●")))</f>
      </c>
      <c r="D40" s="232"/>
      <c r="E40" s="233"/>
      <c r="F40" s="243">
        <f>IF(OR(F41="",H41=""),"",IF(F41=H41,"△",IF(F41&gt;H41,"○","●")))</f>
      </c>
      <c r="G40" s="244"/>
      <c r="H40" s="245"/>
      <c r="I40" s="231" t="str">
        <f>IF(OR(I41="",K41=""),"",IF(I41=K41,"△",IF(I41&gt;K41,"○","●")))</f>
        <v>○</v>
      </c>
      <c r="J40" s="232"/>
      <c r="K40" s="233"/>
      <c r="L40" s="231">
        <f>IF(OR(L41="",N41=""),"",IF(L41=N41,"△",IF(L41&gt;N41,"○","●")))</f>
      </c>
      <c r="M40" s="232"/>
      <c r="N40" s="233"/>
      <c r="O40" s="227">
        <f>SUM(AC40:AC41)</f>
        <v>3</v>
      </c>
      <c r="P40" s="228"/>
      <c r="Q40" s="227">
        <v>0</v>
      </c>
      <c r="R40" s="228"/>
      <c r="S40" s="227">
        <v>0</v>
      </c>
      <c r="T40" s="228"/>
      <c r="U40" s="227">
        <v>0</v>
      </c>
      <c r="V40" s="228"/>
      <c r="W40" s="227"/>
      <c r="X40" s="228"/>
      <c r="AC40" s="28">
        <f>COUNTIF(C40:N41,"○")*3</f>
        <v>3</v>
      </c>
      <c r="AD40" s="29" t="e">
        <f>SUM(C41+F41+I41+L41+#REF!)</f>
        <v>#REF!</v>
      </c>
      <c r="AH40" s="310"/>
      <c r="AL40" s="30"/>
    </row>
    <row r="41" spans="1:38" ht="15" customHeight="1">
      <c r="A41" s="307"/>
      <c r="B41" s="314"/>
      <c r="C41" s="31"/>
      <c r="D41" s="32" t="s">
        <v>13</v>
      </c>
      <c r="E41" s="33"/>
      <c r="F41" s="246"/>
      <c r="G41" s="247"/>
      <c r="H41" s="248"/>
      <c r="I41" s="31">
        <v>1</v>
      </c>
      <c r="J41" s="32" t="s">
        <v>13</v>
      </c>
      <c r="K41" s="33">
        <v>0</v>
      </c>
      <c r="L41" s="31"/>
      <c r="M41" s="32" t="s">
        <v>13</v>
      </c>
      <c r="N41" s="33"/>
      <c r="O41" s="229"/>
      <c r="P41" s="230"/>
      <c r="Q41" s="229"/>
      <c r="R41" s="230"/>
      <c r="S41" s="229"/>
      <c r="T41" s="230"/>
      <c r="U41" s="229"/>
      <c r="V41" s="230"/>
      <c r="W41" s="229"/>
      <c r="X41" s="230"/>
      <c r="AC41" s="28">
        <f>COUNTIF(C40:N41,"△")</f>
        <v>0</v>
      </c>
      <c r="AD41" s="29" t="e">
        <f>SUM(E41+H41+K41+N41+#REF!)</f>
        <v>#REF!</v>
      </c>
      <c r="AH41" s="310"/>
      <c r="AL41" s="30"/>
    </row>
    <row r="42" spans="1:38" ht="15" customHeight="1">
      <c r="A42" s="306">
        <v>3</v>
      </c>
      <c r="B42" s="313" t="s">
        <v>261</v>
      </c>
      <c r="C42" s="231">
        <f>IF(OR(C43="",E43=""),"",IF(C43=E43,"△",IF(C43&gt;E43,"○","●")))</f>
      </c>
      <c r="D42" s="232"/>
      <c r="E42" s="233"/>
      <c r="F42" s="231" t="str">
        <f>IF(OR(F43="",H43=""),"",IF(F43=H43,"△",IF(F43&gt;H43,"○","●")))</f>
        <v>●</v>
      </c>
      <c r="G42" s="232"/>
      <c r="H42" s="233"/>
      <c r="I42" s="243">
        <f>IF(OR(I43="",K43=""),"",IF(I43=K43,"△",IF(I43&gt;K43,"○","●")))</f>
      </c>
      <c r="J42" s="244"/>
      <c r="K42" s="245"/>
      <c r="L42" s="231">
        <f>IF(OR(L43="",N43=""),"",IF(L43=N43,"△",IF(L43&gt;N43,"○","●")))</f>
      </c>
      <c r="M42" s="232"/>
      <c r="N42" s="233"/>
      <c r="O42" s="227">
        <f>SUM(AC42:AC43)</f>
        <v>0</v>
      </c>
      <c r="P42" s="228"/>
      <c r="Q42" s="227">
        <v>0</v>
      </c>
      <c r="R42" s="228"/>
      <c r="S42" s="227">
        <v>0</v>
      </c>
      <c r="T42" s="228"/>
      <c r="U42" s="227">
        <v>0</v>
      </c>
      <c r="V42" s="228"/>
      <c r="W42" s="227"/>
      <c r="X42" s="228"/>
      <c r="AC42" s="28">
        <f>COUNTIF(C42:N43,"○")*3</f>
        <v>0</v>
      </c>
      <c r="AD42" s="29" t="e">
        <f>SUM(C43+F43+I43+L43+#REF!)</f>
        <v>#REF!</v>
      </c>
      <c r="AH42" s="310"/>
      <c r="AL42" s="30"/>
    </row>
    <row r="43" spans="1:38" ht="15" customHeight="1">
      <c r="A43" s="307"/>
      <c r="B43" s="314"/>
      <c r="C43" s="31"/>
      <c r="D43" s="32" t="s">
        <v>13</v>
      </c>
      <c r="E43" s="33"/>
      <c r="F43" s="31">
        <v>0</v>
      </c>
      <c r="G43" s="32" t="s">
        <v>13</v>
      </c>
      <c r="H43" s="33">
        <v>1</v>
      </c>
      <c r="I43" s="246"/>
      <c r="J43" s="247"/>
      <c r="K43" s="248"/>
      <c r="L43" s="31"/>
      <c r="M43" s="32" t="s">
        <v>13</v>
      </c>
      <c r="N43" s="33"/>
      <c r="O43" s="229"/>
      <c r="P43" s="230"/>
      <c r="Q43" s="229"/>
      <c r="R43" s="230"/>
      <c r="S43" s="229"/>
      <c r="T43" s="230"/>
      <c r="U43" s="229"/>
      <c r="V43" s="230"/>
      <c r="W43" s="229"/>
      <c r="X43" s="230"/>
      <c r="AC43" s="28">
        <f>COUNTIF(C42:N43,"△")</f>
        <v>0</v>
      </c>
      <c r="AD43" s="29" t="e">
        <f>SUM(E43+H43+K43+N43+#REF!)</f>
        <v>#REF!</v>
      </c>
      <c r="AH43" s="310"/>
      <c r="AL43" s="30"/>
    </row>
    <row r="44" spans="1:38" ht="15" customHeight="1">
      <c r="A44" s="306">
        <v>4</v>
      </c>
      <c r="B44" s="313" t="s">
        <v>313</v>
      </c>
      <c r="C44" s="231" t="str">
        <f>IF(OR(C45="",E45=""),"",IF(C45=E45,"△",IF(C45&gt;E45,"○","●")))</f>
        <v>●</v>
      </c>
      <c r="D44" s="232"/>
      <c r="E44" s="233"/>
      <c r="F44" s="231">
        <f>IF(OR(F45="",H45=""),"",IF(F45=H45,"△",IF(F45&gt;H45,"○","●")))</f>
      </c>
      <c r="G44" s="232"/>
      <c r="H44" s="233"/>
      <c r="I44" s="231">
        <f>IF(OR(I45="",K45=""),"",IF(I45=K45,"△",IF(I45&gt;K45,"○","●")))</f>
      </c>
      <c r="J44" s="232"/>
      <c r="K44" s="233"/>
      <c r="L44" s="243">
        <f>IF(OR(L45="",N45=""),"",IF(L45=N45,"△",IF(L45&gt;N45,"○","●")))</f>
      </c>
      <c r="M44" s="244"/>
      <c r="N44" s="245"/>
      <c r="O44" s="227">
        <f>SUM(AC44:AC45)</f>
        <v>0</v>
      </c>
      <c r="P44" s="228"/>
      <c r="Q44" s="227">
        <v>0</v>
      </c>
      <c r="R44" s="228"/>
      <c r="S44" s="227">
        <v>0</v>
      </c>
      <c r="T44" s="228"/>
      <c r="U44" s="227">
        <v>0</v>
      </c>
      <c r="V44" s="228"/>
      <c r="W44" s="227"/>
      <c r="X44" s="228"/>
      <c r="AC44" s="28">
        <f>COUNTIF(C44:N45,"○")*3</f>
        <v>0</v>
      </c>
      <c r="AD44" s="29" t="e">
        <f>SUM(C45+F45+I45+L45+#REF!)</f>
        <v>#REF!</v>
      </c>
      <c r="AH44" s="310"/>
      <c r="AL44" s="30"/>
    </row>
    <row r="45" spans="1:38" ht="15" customHeight="1">
      <c r="A45" s="307"/>
      <c r="B45" s="314"/>
      <c r="C45" s="31">
        <v>0</v>
      </c>
      <c r="D45" s="32" t="s">
        <v>13</v>
      </c>
      <c r="E45" s="33">
        <v>4</v>
      </c>
      <c r="F45" s="31"/>
      <c r="G45" s="32" t="s">
        <v>13</v>
      </c>
      <c r="H45" s="33"/>
      <c r="I45" s="31"/>
      <c r="J45" s="32" t="s">
        <v>13</v>
      </c>
      <c r="K45" s="33"/>
      <c r="L45" s="246"/>
      <c r="M45" s="247"/>
      <c r="N45" s="248"/>
      <c r="O45" s="229"/>
      <c r="P45" s="230"/>
      <c r="Q45" s="229"/>
      <c r="R45" s="230"/>
      <c r="S45" s="229"/>
      <c r="T45" s="230"/>
      <c r="U45" s="229"/>
      <c r="V45" s="230"/>
      <c r="W45" s="229"/>
      <c r="X45" s="230"/>
      <c r="Y45" s="167"/>
      <c r="AC45" s="28">
        <f>COUNTIF(C44:N45,"△")</f>
        <v>0</v>
      </c>
      <c r="AD45" s="29" t="e">
        <f>SUM(E45+H45+K45+N45+#REF!)</f>
        <v>#REF!</v>
      </c>
      <c r="AH45" s="310"/>
      <c r="AL45" s="30"/>
    </row>
    <row r="46" spans="1:38" ht="15" customHeight="1">
      <c r="A46" s="158"/>
      <c r="B46" s="159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65"/>
      <c r="P46" s="165"/>
      <c r="Q46" s="165"/>
      <c r="R46" s="160"/>
      <c r="S46" s="161"/>
      <c r="T46" s="160"/>
      <c r="U46" s="160"/>
      <c r="V46" s="160"/>
      <c r="W46" s="160"/>
      <c r="X46" s="160"/>
      <c r="Y46" s="164"/>
      <c r="Z46" s="164"/>
      <c r="AA46" s="164"/>
      <c r="AC46" s="28"/>
      <c r="AD46" s="29"/>
      <c r="AH46" s="22"/>
      <c r="AL46" s="30"/>
    </row>
    <row r="47" spans="1:35" ht="15" customHeight="1">
      <c r="A47" s="315" t="s">
        <v>14</v>
      </c>
      <c r="B47" s="315"/>
      <c r="C47" s="315"/>
      <c r="D47" s="315"/>
      <c r="AB47" s="6"/>
      <c r="AC47" s="6"/>
      <c r="AD47" s="6"/>
      <c r="AE47" s="6"/>
      <c r="AF47" s="5"/>
      <c r="AG47" s="5"/>
      <c r="AH47" s="5"/>
      <c r="AI47" s="5"/>
    </row>
    <row r="48" spans="1:33" ht="15" customHeight="1">
      <c r="A48" s="24"/>
      <c r="B48" s="23" t="s">
        <v>2</v>
      </c>
      <c r="C48" s="293" t="s">
        <v>3</v>
      </c>
      <c r="D48" s="294"/>
      <c r="E48" s="237" t="s">
        <v>4</v>
      </c>
      <c r="F48" s="238"/>
      <c r="G48" s="238"/>
      <c r="H48" s="238"/>
      <c r="I48" s="238"/>
      <c r="J48" s="238"/>
      <c r="K48" s="238"/>
      <c r="L48" s="238"/>
      <c r="M48" s="238"/>
      <c r="N48" s="238"/>
      <c r="O48" s="239"/>
      <c r="P48" s="299" t="s">
        <v>5</v>
      </c>
      <c r="Q48" s="299"/>
      <c r="R48" s="299"/>
      <c r="S48" s="299"/>
      <c r="T48" s="299"/>
      <c r="U48" s="299"/>
      <c r="V48" s="299"/>
      <c r="W48" s="299"/>
      <c r="X48" s="299" t="s">
        <v>6</v>
      </c>
      <c r="Y48" s="299"/>
      <c r="Z48" s="299"/>
      <c r="AA48" s="299"/>
      <c r="AB48" s="299"/>
      <c r="AC48" s="299"/>
      <c r="AD48" s="299"/>
      <c r="AE48" s="34"/>
      <c r="AF48" s="9"/>
      <c r="AG48" s="9"/>
    </row>
    <row r="49" spans="1:33" ht="15" customHeight="1">
      <c r="A49" s="35">
        <v>1</v>
      </c>
      <c r="B49" s="208" t="s">
        <v>317</v>
      </c>
      <c r="C49" s="321">
        <v>0.3958333333333333</v>
      </c>
      <c r="D49" s="322"/>
      <c r="E49" s="323" t="s">
        <v>318</v>
      </c>
      <c r="F49" s="324"/>
      <c r="G49" s="324"/>
      <c r="H49" s="324"/>
      <c r="I49" s="209">
        <v>0</v>
      </c>
      <c r="J49" s="210" t="s">
        <v>23</v>
      </c>
      <c r="K49" s="211">
        <v>6</v>
      </c>
      <c r="L49" s="325" t="s">
        <v>319</v>
      </c>
      <c r="M49" s="326"/>
      <c r="N49" s="326"/>
      <c r="O49" s="327"/>
      <c r="P49" s="333" t="s">
        <v>265</v>
      </c>
      <c r="Q49" s="331"/>
      <c r="R49" s="331"/>
      <c r="S49" s="334"/>
      <c r="T49" s="330" t="s">
        <v>320</v>
      </c>
      <c r="U49" s="331"/>
      <c r="V49" s="331"/>
      <c r="W49" s="332"/>
      <c r="X49" s="274" t="s">
        <v>321</v>
      </c>
      <c r="Y49" s="275"/>
      <c r="Z49" s="275"/>
      <c r="AA49" s="275"/>
      <c r="AB49" s="275"/>
      <c r="AC49" s="275"/>
      <c r="AD49" s="276"/>
      <c r="AE49" s="36"/>
      <c r="AF49" s="37"/>
      <c r="AG49" s="9"/>
    </row>
    <row r="50" spans="1:34" ht="15" customHeight="1">
      <c r="A50" s="15">
        <v>2</v>
      </c>
      <c r="B50" s="212" t="s">
        <v>322</v>
      </c>
      <c r="C50" s="316">
        <v>0.4166666666666667</v>
      </c>
      <c r="D50" s="317"/>
      <c r="E50" s="282" t="s">
        <v>316</v>
      </c>
      <c r="F50" s="283"/>
      <c r="G50" s="283"/>
      <c r="H50" s="283"/>
      <c r="I50" s="16"/>
      <c r="J50" s="17" t="s">
        <v>323</v>
      </c>
      <c r="K50" s="18"/>
      <c r="L50" s="288" t="s">
        <v>324</v>
      </c>
      <c r="M50" s="289"/>
      <c r="N50" s="289"/>
      <c r="O50" s="290"/>
      <c r="P50" s="318" t="s">
        <v>318</v>
      </c>
      <c r="Q50" s="319"/>
      <c r="R50" s="319"/>
      <c r="S50" s="320"/>
      <c r="T50" s="328" t="s">
        <v>325</v>
      </c>
      <c r="U50" s="319"/>
      <c r="V50" s="319"/>
      <c r="W50" s="329"/>
      <c r="X50" s="277"/>
      <c r="Y50" s="278"/>
      <c r="Z50" s="278"/>
      <c r="AA50" s="278"/>
      <c r="AB50" s="278"/>
      <c r="AC50" s="278"/>
      <c r="AD50" s="279"/>
      <c r="AE50" s="38"/>
      <c r="AF50" s="39"/>
      <c r="AG50" s="9"/>
      <c r="AH50" s="74"/>
    </row>
    <row r="51" spans="1:33" ht="15" customHeight="1">
      <c r="A51" s="35">
        <v>3</v>
      </c>
      <c r="B51" s="208" t="s">
        <v>326</v>
      </c>
      <c r="C51" s="335" t="s">
        <v>327</v>
      </c>
      <c r="D51" s="336"/>
      <c r="E51" s="280" t="s">
        <v>319</v>
      </c>
      <c r="F51" s="281"/>
      <c r="G51" s="281"/>
      <c r="H51" s="281"/>
      <c r="I51" s="12"/>
      <c r="J51" s="13" t="s">
        <v>23</v>
      </c>
      <c r="K51" s="14"/>
      <c r="L51" s="265" t="s">
        <v>316</v>
      </c>
      <c r="M51" s="266"/>
      <c r="N51" s="266"/>
      <c r="O51" s="267"/>
      <c r="P51" s="333" t="s">
        <v>328</v>
      </c>
      <c r="Q51" s="331"/>
      <c r="R51" s="331"/>
      <c r="S51" s="334"/>
      <c r="T51" s="330" t="s">
        <v>329</v>
      </c>
      <c r="U51" s="331"/>
      <c r="V51" s="331"/>
      <c r="W51" s="332"/>
      <c r="X51" s="348" t="s">
        <v>321</v>
      </c>
      <c r="Y51" s="349"/>
      <c r="Z51" s="349"/>
      <c r="AA51" s="349"/>
      <c r="AB51" s="349"/>
      <c r="AC51" s="349"/>
      <c r="AD51" s="350"/>
      <c r="AE51" s="38"/>
      <c r="AF51" s="39"/>
      <c r="AG51" s="9"/>
    </row>
    <row r="52" spans="1:33" ht="15" customHeight="1">
      <c r="A52" s="15">
        <v>4</v>
      </c>
      <c r="B52" s="213" t="s">
        <v>330</v>
      </c>
      <c r="C52" s="316">
        <v>0.4166666666666667</v>
      </c>
      <c r="D52" s="317"/>
      <c r="E52" s="282" t="s">
        <v>324</v>
      </c>
      <c r="F52" s="283"/>
      <c r="G52" s="283"/>
      <c r="H52" s="283"/>
      <c r="I52" s="16"/>
      <c r="J52" s="17" t="s">
        <v>23</v>
      </c>
      <c r="K52" s="18"/>
      <c r="L52" s="288" t="s">
        <v>318</v>
      </c>
      <c r="M52" s="289"/>
      <c r="N52" s="289"/>
      <c r="O52" s="290"/>
      <c r="P52" s="318" t="s">
        <v>325</v>
      </c>
      <c r="Q52" s="319"/>
      <c r="R52" s="319"/>
      <c r="S52" s="320"/>
      <c r="T52" s="328" t="s">
        <v>265</v>
      </c>
      <c r="U52" s="319"/>
      <c r="V52" s="319"/>
      <c r="W52" s="329"/>
      <c r="X52" s="351"/>
      <c r="Y52" s="352"/>
      <c r="Z52" s="352"/>
      <c r="AA52" s="352"/>
      <c r="AB52" s="352"/>
      <c r="AC52" s="352"/>
      <c r="AD52" s="353"/>
      <c r="AE52" s="38"/>
      <c r="AF52" s="39"/>
      <c r="AG52" s="9"/>
    </row>
    <row r="53" spans="1:33" ht="15" customHeight="1">
      <c r="A53" s="35">
        <v>5</v>
      </c>
      <c r="B53" s="214" t="s">
        <v>331</v>
      </c>
      <c r="C53" s="335"/>
      <c r="D53" s="336"/>
      <c r="E53" s="337" t="s">
        <v>332</v>
      </c>
      <c r="F53" s="338"/>
      <c r="G53" s="338"/>
      <c r="H53" s="338"/>
      <c r="I53" s="215"/>
      <c r="J53" s="216" t="s">
        <v>23</v>
      </c>
      <c r="K53" s="217"/>
      <c r="L53" s="339" t="s">
        <v>316</v>
      </c>
      <c r="M53" s="340"/>
      <c r="N53" s="340"/>
      <c r="O53" s="341"/>
      <c r="P53" s="342" t="s">
        <v>325</v>
      </c>
      <c r="Q53" s="343"/>
      <c r="R53" s="343"/>
      <c r="S53" s="344"/>
      <c r="T53" s="354" t="s">
        <v>320</v>
      </c>
      <c r="U53" s="343"/>
      <c r="V53" s="343"/>
      <c r="W53" s="355"/>
      <c r="X53" s="274" t="s">
        <v>321</v>
      </c>
      <c r="Y53" s="275"/>
      <c r="Z53" s="275"/>
      <c r="AA53" s="275"/>
      <c r="AB53" s="275"/>
      <c r="AC53" s="275"/>
      <c r="AD53" s="276"/>
      <c r="AE53" s="38"/>
      <c r="AF53" s="39"/>
      <c r="AG53" s="9"/>
    </row>
    <row r="54" spans="1:33" ht="15" customHeight="1">
      <c r="A54" s="15">
        <v>6</v>
      </c>
      <c r="B54" s="218" t="s">
        <v>333</v>
      </c>
      <c r="C54" s="356">
        <v>0.4513888888888889</v>
      </c>
      <c r="D54" s="357"/>
      <c r="E54" s="358" t="s">
        <v>334</v>
      </c>
      <c r="F54" s="359"/>
      <c r="G54" s="359"/>
      <c r="H54" s="359"/>
      <c r="I54" s="219"/>
      <c r="J54" s="220" t="s">
        <v>23</v>
      </c>
      <c r="K54" s="221"/>
      <c r="L54" s="360" t="s">
        <v>324</v>
      </c>
      <c r="M54" s="361"/>
      <c r="N54" s="361"/>
      <c r="O54" s="362"/>
      <c r="P54" s="363" t="s">
        <v>318</v>
      </c>
      <c r="Q54" s="346"/>
      <c r="R54" s="346"/>
      <c r="S54" s="364"/>
      <c r="T54" s="345" t="s">
        <v>265</v>
      </c>
      <c r="U54" s="346"/>
      <c r="V54" s="346"/>
      <c r="W54" s="347"/>
      <c r="X54" s="277"/>
      <c r="Y54" s="278"/>
      <c r="Z54" s="278"/>
      <c r="AA54" s="278"/>
      <c r="AB54" s="278"/>
      <c r="AC54" s="278"/>
      <c r="AD54" s="279"/>
      <c r="AE54" s="38"/>
      <c r="AF54" s="39"/>
      <c r="AG54" s="9"/>
    </row>
    <row r="55" spans="1:35" ht="15" customHeight="1">
      <c r="A55" s="19"/>
      <c r="B55" s="19"/>
      <c r="C55" s="20"/>
      <c r="D55" s="20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1"/>
      <c r="Q55" s="21"/>
      <c r="R55" s="21"/>
      <c r="S55" s="21"/>
      <c r="T55" s="21"/>
      <c r="U55" s="21"/>
      <c r="V55" s="21"/>
      <c r="W55" s="19"/>
      <c r="X55" s="19"/>
      <c r="Y55" s="19"/>
      <c r="AB55" s="22"/>
      <c r="AC55" s="22"/>
      <c r="AD55" s="20"/>
      <c r="AE55" s="20"/>
      <c r="AF55" s="22"/>
      <c r="AG55" s="22"/>
      <c r="AH55" s="22"/>
      <c r="AI55" s="22"/>
    </row>
    <row r="56" spans="1:24" ht="15" customHeight="1">
      <c r="A56" s="365" t="s">
        <v>7</v>
      </c>
      <c r="B56" s="366"/>
      <c r="C56" s="234" t="str">
        <f>B57</f>
        <v>アバンツァーレ</v>
      </c>
      <c r="D56" s="235"/>
      <c r="E56" s="236"/>
      <c r="F56" s="234" t="str">
        <f>B59</f>
        <v>DUOパーク</v>
      </c>
      <c r="G56" s="235"/>
      <c r="H56" s="236"/>
      <c r="I56" s="234" t="str">
        <f>B61</f>
        <v>ラソス仙台</v>
      </c>
      <c r="J56" s="235"/>
      <c r="K56" s="236"/>
      <c r="L56" s="234" t="str">
        <f>B63</f>
        <v>青葉FC</v>
      </c>
      <c r="M56" s="235"/>
      <c r="N56" s="236"/>
      <c r="O56" s="237" t="s">
        <v>8</v>
      </c>
      <c r="P56" s="239"/>
      <c r="Q56" s="237" t="s">
        <v>9</v>
      </c>
      <c r="R56" s="239"/>
      <c r="S56" s="237" t="s">
        <v>10</v>
      </c>
      <c r="T56" s="239"/>
      <c r="U56" s="237" t="s">
        <v>11</v>
      </c>
      <c r="V56" s="239"/>
      <c r="W56" s="237" t="s">
        <v>12</v>
      </c>
      <c r="X56" s="239"/>
    </row>
    <row r="57" spans="1:30" ht="15" customHeight="1">
      <c r="A57" s="306">
        <v>1</v>
      </c>
      <c r="B57" s="308" t="s">
        <v>315</v>
      </c>
      <c r="C57" s="243">
        <f>IF(OR(C58="",E58=""),"",IF(C58=E58,"△",IF(C58&gt;E58,"○","●")))</f>
      </c>
      <c r="D57" s="244"/>
      <c r="E57" s="245"/>
      <c r="F57" s="231" t="str">
        <f>IF(OR(F58="",H58=""),"",IF(F58=H58,"△",IF(F58&gt;H58,"○","●")))</f>
        <v>●</v>
      </c>
      <c r="G57" s="232"/>
      <c r="H57" s="233"/>
      <c r="I57" s="231">
        <f>IF(OR(I58="",K58=""),"",IF(I58=K58,"△",IF(I58&gt;K58,"○","●")))</f>
      </c>
      <c r="J57" s="232"/>
      <c r="K57" s="233"/>
      <c r="L57" s="231">
        <f>IF(OR(L58="",N58=""),"",IF(L58=N58,"△",IF(L58&gt;N58,"○","●")))</f>
      </c>
      <c r="M57" s="232"/>
      <c r="N57" s="233"/>
      <c r="O57" s="227">
        <f>SUM(AC57:AC58)</f>
        <v>0</v>
      </c>
      <c r="P57" s="228"/>
      <c r="Q57" s="227">
        <v>0</v>
      </c>
      <c r="R57" s="228"/>
      <c r="S57" s="227">
        <v>0</v>
      </c>
      <c r="T57" s="228"/>
      <c r="U57" s="227">
        <v>0</v>
      </c>
      <c r="V57" s="228"/>
      <c r="W57" s="227"/>
      <c r="X57" s="228"/>
      <c r="AC57" s="28">
        <f>COUNTIF(C57:N58,"○")*3</f>
        <v>0</v>
      </c>
      <c r="AD57" s="29" t="e">
        <f>SUM(C58+F58+I58+L58+#REF!)</f>
        <v>#REF!</v>
      </c>
    </row>
    <row r="58" spans="1:30" ht="15" customHeight="1">
      <c r="A58" s="307"/>
      <c r="B58" s="309"/>
      <c r="C58" s="246"/>
      <c r="D58" s="247"/>
      <c r="E58" s="248"/>
      <c r="F58" s="31">
        <v>0</v>
      </c>
      <c r="G58" s="32" t="s">
        <v>13</v>
      </c>
      <c r="H58" s="33">
        <v>6</v>
      </c>
      <c r="I58" s="31"/>
      <c r="J58" s="32" t="s">
        <v>13</v>
      </c>
      <c r="K58" s="33"/>
      <c r="L58" s="31"/>
      <c r="M58" s="32" t="s">
        <v>13</v>
      </c>
      <c r="N58" s="33"/>
      <c r="O58" s="229"/>
      <c r="P58" s="230"/>
      <c r="Q58" s="229"/>
      <c r="R58" s="230"/>
      <c r="S58" s="229"/>
      <c r="T58" s="230"/>
      <c r="U58" s="229"/>
      <c r="V58" s="230"/>
      <c r="W58" s="229"/>
      <c r="X58" s="230"/>
      <c r="AC58" s="28">
        <f>COUNTIF(C57:N58,"△")</f>
        <v>0</v>
      </c>
      <c r="AD58" s="29" t="e">
        <f>SUM(E58+H58+K58+N58+#REF!)</f>
        <v>#REF!</v>
      </c>
    </row>
    <row r="59" spans="1:30" ht="15" customHeight="1">
      <c r="A59" s="306">
        <v>2</v>
      </c>
      <c r="B59" s="313" t="s">
        <v>264</v>
      </c>
      <c r="C59" s="231" t="str">
        <f>IF(OR(C60="",E60=""),"",IF(C60=E60,"△",IF(C60&gt;E60,"○","●")))</f>
        <v>○</v>
      </c>
      <c r="D59" s="232"/>
      <c r="E59" s="233"/>
      <c r="F59" s="243">
        <f>IF(OR(F60="",H60=""),"",IF(F60=H60,"△",IF(F60&gt;H60,"○","●")))</f>
      </c>
      <c r="G59" s="244"/>
      <c r="H59" s="245"/>
      <c r="I59" s="231">
        <f>IF(OR(I60="",K60=""),"",IF(I60=K60,"△",IF(I60&gt;K60,"○","●")))</f>
      </c>
      <c r="J59" s="232"/>
      <c r="K59" s="233"/>
      <c r="L59" s="231">
        <f>IF(OR(L60="",N60=""),"",IF(L60=N60,"△",IF(L60&gt;N60,"○","●")))</f>
      </c>
      <c r="M59" s="232"/>
      <c r="N59" s="233"/>
      <c r="O59" s="227">
        <f>SUM(AC59:AC60)</f>
        <v>3</v>
      </c>
      <c r="P59" s="228"/>
      <c r="Q59" s="227">
        <v>0</v>
      </c>
      <c r="R59" s="228"/>
      <c r="S59" s="227">
        <v>0</v>
      </c>
      <c r="T59" s="228"/>
      <c r="U59" s="227">
        <v>0</v>
      </c>
      <c r="V59" s="228"/>
      <c r="W59" s="227"/>
      <c r="X59" s="228"/>
      <c r="AC59" s="28">
        <f>COUNTIF(C59:N60,"○")*3</f>
        <v>3</v>
      </c>
      <c r="AD59" s="29" t="e">
        <f>SUM(C60+F60+I60+L60+#REF!)</f>
        <v>#REF!</v>
      </c>
    </row>
    <row r="60" spans="1:30" ht="15" customHeight="1">
      <c r="A60" s="307"/>
      <c r="B60" s="314"/>
      <c r="C60" s="31">
        <v>6</v>
      </c>
      <c r="D60" s="32" t="s">
        <v>13</v>
      </c>
      <c r="E60" s="33">
        <v>0</v>
      </c>
      <c r="F60" s="246"/>
      <c r="G60" s="247"/>
      <c r="H60" s="248"/>
      <c r="I60" s="31"/>
      <c r="J60" s="32" t="s">
        <v>13</v>
      </c>
      <c r="K60" s="33"/>
      <c r="L60" s="31"/>
      <c r="M60" s="32" t="s">
        <v>13</v>
      </c>
      <c r="N60" s="33"/>
      <c r="O60" s="229"/>
      <c r="P60" s="230"/>
      <c r="Q60" s="229"/>
      <c r="R60" s="230"/>
      <c r="S60" s="229"/>
      <c r="T60" s="230"/>
      <c r="U60" s="229"/>
      <c r="V60" s="230"/>
      <c r="W60" s="229"/>
      <c r="X60" s="230"/>
      <c r="AC60" s="28">
        <f>COUNTIF(C59:N60,"△")</f>
        <v>0</v>
      </c>
      <c r="AD60" s="29" t="e">
        <f>SUM(E60+H60+K60+N60+#REF!)</f>
        <v>#REF!</v>
      </c>
    </row>
    <row r="61" spans="1:30" ht="15" customHeight="1">
      <c r="A61" s="306">
        <v>3</v>
      </c>
      <c r="B61" s="313" t="s">
        <v>316</v>
      </c>
      <c r="C61" s="231">
        <f>IF(OR(C62="",E62=""),"",IF(C62=E62,"△",IF(C62&gt;E62,"○","●")))</f>
      </c>
      <c r="D61" s="232"/>
      <c r="E61" s="233"/>
      <c r="F61" s="231">
        <f>IF(OR(F62="",H62=""),"",IF(F62=H62,"△",IF(F62&gt;H62,"○","●")))</f>
      </c>
      <c r="G61" s="232"/>
      <c r="H61" s="233"/>
      <c r="I61" s="243">
        <f>IF(OR(I62="",K62=""),"",IF(I62=K62,"△",IF(I62&gt;K62,"○","●")))</f>
      </c>
      <c r="J61" s="244"/>
      <c r="K61" s="245"/>
      <c r="L61" s="231">
        <f>IF(OR(L62="",N62=""),"",IF(L62=N62,"△",IF(L62&gt;N62,"○","●")))</f>
      </c>
      <c r="M61" s="232"/>
      <c r="N61" s="233"/>
      <c r="O61" s="227">
        <f>SUM(AC61:AC62)</f>
        <v>0</v>
      </c>
      <c r="P61" s="228"/>
      <c r="Q61" s="227">
        <v>0</v>
      </c>
      <c r="R61" s="228"/>
      <c r="S61" s="227">
        <v>0</v>
      </c>
      <c r="T61" s="228"/>
      <c r="U61" s="227">
        <v>0</v>
      </c>
      <c r="V61" s="228"/>
      <c r="W61" s="227"/>
      <c r="X61" s="228"/>
      <c r="AC61" s="28">
        <f>COUNTIF(C61:N62,"○")*3</f>
        <v>0</v>
      </c>
      <c r="AD61" s="29" t="e">
        <f>SUM(C62+F62+I62+L62+#REF!)</f>
        <v>#REF!</v>
      </c>
    </row>
    <row r="62" spans="1:30" ht="15" customHeight="1">
      <c r="A62" s="307"/>
      <c r="B62" s="314"/>
      <c r="C62" s="31"/>
      <c r="D62" s="32" t="s">
        <v>13</v>
      </c>
      <c r="E62" s="33"/>
      <c r="F62" s="31"/>
      <c r="G62" s="32" t="s">
        <v>13</v>
      </c>
      <c r="H62" s="33"/>
      <c r="I62" s="246"/>
      <c r="J62" s="247"/>
      <c r="K62" s="248"/>
      <c r="L62" s="31"/>
      <c r="M62" s="32" t="s">
        <v>13</v>
      </c>
      <c r="N62" s="33"/>
      <c r="O62" s="229"/>
      <c r="P62" s="230"/>
      <c r="Q62" s="229"/>
      <c r="R62" s="230"/>
      <c r="S62" s="229"/>
      <c r="T62" s="230"/>
      <c r="U62" s="229"/>
      <c r="V62" s="230"/>
      <c r="W62" s="229"/>
      <c r="X62" s="230"/>
      <c r="AC62" s="28">
        <f>COUNTIF(C61:N62,"△")</f>
        <v>0</v>
      </c>
      <c r="AD62" s="29" t="e">
        <f>SUM(E62+H62+K62+N62+#REF!)</f>
        <v>#REF!</v>
      </c>
    </row>
    <row r="63" spans="1:30" ht="15" customHeight="1">
      <c r="A63" s="306">
        <v>4</v>
      </c>
      <c r="B63" s="313" t="s">
        <v>266</v>
      </c>
      <c r="C63" s="231">
        <f>IF(OR(C64="",E64=""),"",IF(C64=E64,"△",IF(C64&gt;E64,"○","●")))</f>
      </c>
      <c r="D63" s="232"/>
      <c r="E63" s="233"/>
      <c r="F63" s="231">
        <f>IF(OR(F64="",H64=""),"",IF(F64=H64,"△",IF(F64&gt;H64,"○","●")))</f>
      </c>
      <c r="G63" s="232"/>
      <c r="H63" s="233"/>
      <c r="I63" s="231">
        <f>IF(OR(I64="",K64=""),"",IF(I64=K64,"△",IF(I64&gt;K64,"○","●")))</f>
      </c>
      <c r="J63" s="232"/>
      <c r="K63" s="233"/>
      <c r="L63" s="243">
        <f>IF(OR(L64="",N64=""),"",IF(L64=N64,"△",IF(L64&gt;N64,"○","●")))</f>
      </c>
      <c r="M63" s="244"/>
      <c r="N63" s="245"/>
      <c r="O63" s="227">
        <f>SUM(AC63:AC64)</f>
        <v>0</v>
      </c>
      <c r="P63" s="228"/>
      <c r="Q63" s="227">
        <v>0</v>
      </c>
      <c r="R63" s="228"/>
      <c r="S63" s="227">
        <v>0</v>
      </c>
      <c r="T63" s="228"/>
      <c r="U63" s="227">
        <v>0</v>
      </c>
      <c r="V63" s="228"/>
      <c r="W63" s="227"/>
      <c r="X63" s="228"/>
      <c r="AC63" s="28">
        <f>COUNTIF(C63:N64,"○")*3</f>
        <v>0</v>
      </c>
      <c r="AD63" s="29" t="e">
        <f>SUM(C64+F64+I64+L64+#REF!)</f>
        <v>#REF!</v>
      </c>
    </row>
    <row r="64" spans="1:30" ht="15" customHeight="1">
      <c r="A64" s="307"/>
      <c r="B64" s="314"/>
      <c r="C64" s="31"/>
      <c r="D64" s="32" t="s">
        <v>13</v>
      </c>
      <c r="E64" s="33"/>
      <c r="F64" s="31"/>
      <c r="G64" s="32" t="s">
        <v>13</v>
      </c>
      <c r="H64" s="33"/>
      <c r="I64" s="31"/>
      <c r="J64" s="32" t="s">
        <v>13</v>
      </c>
      <c r="K64" s="33"/>
      <c r="L64" s="246"/>
      <c r="M64" s="247"/>
      <c r="N64" s="248"/>
      <c r="O64" s="229"/>
      <c r="P64" s="230"/>
      <c r="Q64" s="229"/>
      <c r="R64" s="230"/>
      <c r="S64" s="229"/>
      <c r="T64" s="230"/>
      <c r="U64" s="229"/>
      <c r="V64" s="230"/>
      <c r="W64" s="229"/>
      <c r="X64" s="230"/>
      <c r="Y64" s="167"/>
      <c r="AC64" s="28">
        <f>COUNTIF(C63:N64,"△")</f>
        <v>0</v>
      </c>
      <c r="AD64" s="29" t="e">
        <f>SUM(E64+H64+K64+N64+#REF!)</f>
        <v>#REF!</v>
      </c>
    </row>
    <row r="65" spans="1:30" ht="15" customHeight="1">
      <c r="A65" s="158"/>
      <c r="B65" s="159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65"/>
      <c r="P65" s="165"/>
      <c r="Q65" s="165"/>
      <c r="R65" s="160"/>
      <c r="S65" s="161"/>
      <c r="T65" s="160"/>
      <c r="U65" s="160"/>
      <c r="V65" s="160"/>
      <c r="W65" s="160"/>
      <c r="X65" s="160"/>
      <c r="Y65" s="164"/>
      <c r="Z65" s="164"/>
      <c r="AA65" s="164"/>
      <c r="AC65" s="28"/>
      <c r="AD65" s="29"/>
    </row>
    <row r="66" spans="1:35" ht="15" customHeight="1">
      <c r="A66" s="292" t="s">
        <v>15</v>
      </c>
      <c r="B66" s="292"/>
      <c r="C66" s="292"/>
      <c r="D66" s="292"/>
      <c r="AB66" s="6"/>
      <c r="AC66" s="6"/>
      <c r="AD66" s="6"/>
      <c r="AE66" s="6"/>
      <c r="AF66" s="5"/>
      <c r="AG66" s="5"/>
      <c r="AH66" s="5"/>
      <c r="AI66" s="5"/>
    </row>
    <row r="67" spans="1:33" ht="15" customHeight="1">
      <c r="A67" s="7"/>
      <c r="B67" s="7" t="s">
        <v>287</v>
      </c>
      <c r="C67" s="372" t="s">
        <v>288</v>
      </c>
      <c r="D67" s="373"/>
      <c r="E67" s="237" t="s">
        <v>289</v>
      </c>
      <c r="F67" s="238"/>
      <c r="G67" s="238"/>
      <c r="H67" s="238"/>
      <c r="I67" s="238"/>
      <c r="J67" s="238"/>
      <c r="K67" s="238"/>
      <c r="L67" s="238"/>
      <c r="M67" s="238"/>
      <c r="N67" s="238"/>
      <c r="O67" s="239"/>
      <c r="P67" s="237" t="s">
        <v>290</v>
      </c>
      <c r="Q67" s="238"/>
      <c r="R67" s="238"/>
      <c r="S67" s="238"/>
      <c r="T67" s="238"/>
      <c r="U67" s="238"/>
      <c r="V67" s="238"/>
      <c r="W67" s="239"/>
      <c r="X67" s="237" t="s">
        <v>291</v>
      </c>
      <c r="Y67" s="238"/>
      <c r="Z67" s="238"/>
      <c r="AA67" s="238"/>
      <c r="AB67" s="238"/>
      <c r="AC67" s="238"/>
      <c r="AD67" s="239"/>
      <c r="AE67" s="8"/>
      <c r="AF67" s="9"/>
      <c r="AG67" s="9"/>
    </row>
    <row r="68" spans="1:33" ht="15" customHeight="1">
      <c r="A68" s="147">
        <v>1</v>
      </c>
      <c r="B68" s="192">
        <v>43043</v>
      </c>
      <c r="C68" s="374">
        <v>0.46527777777777773</v>
      </c>
      <c r="D68" s="375"/>
      <c r="E68" s="376" t="s">
        <v>295</v>
      </c>
      <c r="F68" s="255"/>
      <c r="G68" s="255"/>
      <c r="H68" s="377"/>
      <c r="I68" s="199"/>
      <c r="J68" s="200" t="s">
        <v>23</v>
      </c>
      <c r="K68" s="201"/>
      <c r="L68" s="254" t="s">
        <v>293</v>
      </c>
      <c r="M68" s="255"/>
      <c r="N68" s="255"/>
      <c r="O68" s="256"/>
      <c r="P68" s="252" t="s">
        <v>271</v>
      </c>
      <c r="Q68" s="241"/>
      <c r="R68" s="241"/>
      <c r="S68" s="253"/>
      <c r="T68" s="240" t="s">
        <v>273</v>
      </c>
      <c r="U68" s="241"/>
      <c r="V68" s="241"/>
      <c r="W68" s="242"/>
      <c r="X68" s="224" t="s">
        <v>294</v>
      </c>
      <c r="Y68" s="225"/>
      <c r="Z68" s="225"/>
      <c r="AA68" s="225"/>
      <c r="AB68" s="225"/>
      <c r="AC68" s="225"/>
      <c r="AD68" s="226"/>
      <c r="AE68" s="8"/>
      <c r="AF68" s="9"/>
      <c r="AG68" s="9"/>
    </row>
    <row r="69" spans="1:33" ht="15" customHeight="1">
      <c r="A69" s="193">
        <v>2</v>
      </c>
      <c r="B69" s="194">
        <v>43044</v>
      </c>
      <c r="C69" s="374">
        <v>0.5416666666666666</v>
      </c>
      <c r="D69" s="375"/>
      <c r="E69" s="376" t="s">
        <v>270</v>
      </c>
      <c r="F69" s="255"/>
      <c r="G69" s="255"/>
      <c r="H69" s="377"/>
      <c r="I69" s="202"/>
      <c r="J69" s="203" t="s">
        <v>23</v>
      </c>
      <c r="K69" s="204"/>
      <c r="L69" s="254" t="s">
        <v>292</v>
      </c>
      <c r="M69" s="255"/>
      <c r="N69" s="255"/>
      <c r="O69" s="256"/>
      <c r="P69" s="252" t="s">
        <v>296</v>
      </c>
      <c r="Q69" s="241"/>
      <c r="R69" s="241"/>
      <c r="S69" s="253"/>
      <c r="T69" s="240" t="s">
        <v>273</v>
      </c>
      <c r="U69" s="241"/>
      <c r="V69" s="241"/>
      <c r="W69" s="242"/>
      <c r="X69" s="224" t="s">
        <v>294</v>
      </c>
      <c r="Y69" s="225"/>
      <c r="Z69" s="225"/>
      <c r="AA69" s="225"/>
      <c r="AB69" s="225"/>
      <c r="AC69" s="225"/>
      <c r="AD69" s="226"/>
      <c r="AE69" s="8"/>
      <c r="AF69" s="9"/>
      <c r="AG69" s="9"/>
    </row>
    <row r="70" spans="1:33" ht="15" customHeight="1">
      <c r="A70" s="147">
        <v>3</v>
      </c>
      <c r="B70" s="192">
        <v>43050</v>
      </c>
      <c r="C70" s="398">
        <v>0.3958333333333333</v>
      </c>
      <c r="D70" s="399"/>
      <c r="E70" s="367" t="s">
        <v>267</v>
      </c>
      <c r="F70" s="368"/>
      <c r="G70" s="368"/>
      <c r="H70" s="369"/>
      <c r="I70" s="195"/>
      <c r="J70" s="196" t="s">
        <v>23</v>
      </c>
      <c r="K70" s="197"/>
      <c r="L70" s="378" t="s">
        <v>295</v>
      </c>
      <c r="M70" s="368"/>
      <c r="N70" s="368"/>
      <c r="O70" s="379"/>
      <c r="P70" s="252" t="s">
        <v>296</v>
      </c>
      <c r="Q70" s="241"/>
      <c r="R70" s="241"/>
      <c r="S70" s="253"/>
      <c r="T70" s="240" t="s">
        <v>297</v>
      </c>
      <c r="U70" s="241"/>
      <c r="V70" s="241"/>
      <c r="W70" s="242"/>
      <c r="X70" s="224" t="s">
        <v>294</v>
      </c>
      <c r="Y70" s="225"/>
      <c r="Z70" s="225"/>
      <c r="AA70" s="225"/>
      <c r="AB70" s="225"/>
      <c r="AC70" s="225"/>
      <c r="AD70" s="226"/>
      <c r="AE70" s="8"/>
      <c r="AF70" s="9"/>
      <c r="AG70" s="9"/>
    </row>
    <row r="71" spans="1:33" ht="15" customHeight="1">
      <c r="A71" s="193">
        <v>4</v>
      </c>
      <c r="B71" s="194">
        <v>43058</v>
      </c>
      <c r="C71" s="374">
        <v>0.5416666666666666</v>
      </c>
      <c r="D71" s="375"/>
      <c r="E71" s="367" t="s">
        <v>267</v>
      </c>
      <c r="F71" s="368"/>
      <c r="G71" s="368"/>
      <c r="H71" s="369"/>
      <c r="I71" s="195"/>
      <c r="J71" s="196" t="s">
        <v>23</v>
      </c>
      <c r="K71" s="197"/>
      <c r="L71" s="378" t="s">
        <v>270</v>
      </c>
      <c r="M71" s="368"/>
      <c r="N71" s="368"/>
      <c r="O71" s="379"/>
      <c r="P71" s="370" t="s">
        <v>297</v>
      </c>
      <c r="Q71" s="250"/>
      <c r="R71" s="250"/>
      <c r="S71" s="371"/>
      <c r="T71" s="249" t="s">
        <v>298</v>
      </c>
      <c r="U71" s="250"/>
      <c r="V71" s="250"/>
      <c r="W71" s="251"/>
      <c r="X71" s="224" t="s">
        <v>294</v>
      </c>
      <c r="Y71" s="225"/>
      <c r="Z71" s="225"/>
      <c r="AA71" s="225"/>
      <c r="AB71" s="225"/>
      <c r="AC71" s="225"/>
      <c r="AD71" s="226"/>
      <c r="AE71" s="8"/>
      <c r="AF71" s="9"/>
      <c r="AG71" s="9"/>
    </row>
    <row r="72" spans="1:33" ht="15" customHeight="1">
      <c r="A72" s="198">
        <v>5</v>
      </c>
      <c r="B72" s="192">
        <v>43062</v>
      </c>
      <c r="C72" s="398">
        <v>0.3958333333333333</v>
      </c>
      <c r="D72" s="399"/>
      <c r="E72" s="367" t="s">
        <v>295</v>
      </c>
      <c r="F72" s="368"/>
      <c r="G72" s="368"/>
      <c r="H72" s="369"/>
      <c r="I72" s="71"/>
      <c r="J72" s="72" t="s">
        <v>23</v>
      </c>
      <c r="K72" s="73"/>
      <c r="L72" s="378" t="s">
        <v>270</v>
      </c>
      <c r="M72" s="368"/>
      <c r="N72" s="368"/>
      <c r="O72" s="379"/>
      <c r="P72" s="252" t="s">
        <v>296</v>
      </c>
      <c r="Q72" s="241"/>
      <c r="R72" s="241"/>
      <c r="S72" s="253"/>
      <c r="T72" s="249" t="s">
        <v>271</v>
      </c>
      <c r="U72" s="250"/>
      <c r="V72" s="250"/>
      <c r="W72" s="251"/>
      <c r="X72" s="224" t="s">
        <v>294</v>
      </c>
      <c r="Y72" s="225"/>
      <c r="Z72" s="225"/>
      <c r="AA72" s="225"/>
      <c r="AB72" s="225"/>
      <c r="AC72" s="225"/>
      <c r="AD72" s="226"/>
      <c r="AE72" s="8"/>
      <c r="AF72" s="9"/>
      <c r="AG72" s="9"/>
    </row>
    <row r="73" spans="1:33" ht="15" customHeight="1">
      <c r="A73" s="147">
        <v>6</v>
      </c>
      <c r="B73" s="192">
        <v>43064</v>
      </c>
      <c r="C73" s="374">
        <v>0.46527777777777773</v>
      </c>
      <c r="D73" s="375"/>
      <c r="E73" s="367" t="s">
        <v>292</v>
      </c>
      <c r="F73" s="368"/>
      <c r="G73" s="368"/>
      <c r="H73" s="369"/>
      <c r="I73" s="63"/>
      <c r="J73" s="64" t="s">
        <v>23</v>
      </c>
      <c r="K73" s="65"/>
      <c r="L73" s="378" t="s">
        <v>267</v>
      </c>
      <c r="M73" s="368"/>
      <c r="N73" s="368"/>
      <c r="O73" s="379"/>
      <c r="P73" s="390" t="s">
        <v>273</v>
      </c>
      <c r="Q73" s="391"/>
      <c r="R73" s="391"/>
      <c r="S73" s="392"/>
      <c r="T73" s="396" t="s">
        <v>299</v>
      </c>
      <c r="U73" s="391"/>
      <c r="V73" s="391"/>
      <c r="W73" s="397"/>
      <c r="X73" s="224" t="s">
        <v>294</v>
      </c>
      <c r="Y73" s="225"/>
      <c r="Z73" s="225"/>
      <c r="AA73" s="225"/>
      <c r="AB73" s="225"/>
      <c r="AC73" s="225"/>
      <c r="AD73" s="226"/>
      <c r="AE73" s="8"/>
      <c r="AF73" s="9"/>
      <c r="AG73" s="9"/>
    </row>
    <row r="74" spans="1:35" ht="15" customHeight="1">
      <c r="A74" s="19"/>
      <c r="B74" s="19"/>
      <c r="C74" s="20"/>
      <c r="D74" s="20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1"/>
      <c r="Q74" s="21"/>
      <c r="R74" s="21"/>
      <c r="S74" s="21"/>
      <c r="T74" s="21"/>
      <c r="U74" s="21"/>
      <c r="V74" s="21"/>
      <c r="W74" s="19"/>
      <c r="X74" s="19"/>
      <c r="Y74" s="19"/>
      <c r="AB74" s="22"/>
      <c r="AC74" s="22"/>
      <c r="AD74" s="20"/>
      <c r="AE74" s="20"/>
      <c r="AF74" s="22"/>
      <c r="AG74" s="22"/>
      <c r="AH74" s="22"/>
      <c r="AI74" s="22"/>
    </row>
    <row r="75" spans="1:41" ht="15" customHeight="1">
      <c r="A75" s="304" t="s">
        <v>300</v>
      </c>
      <c r="B75" s="305"/>
      <c r="C75" s="234" t="str">
        <f>B76</f>
        <v>AZZURRI</v>
      </c>
      <c r="D75" s="235"/>
      <c r="E75" s="236"/>
      <c r="F75" s="234" t="str">
        <f>B78</f>
        <v>多賀城FC</v>
      </c>
      <c r="G75" s="235"/>
      <c r="H75" s="236"/>
      <c r="I75" s="234" t="str">
        <f>B80</f>
        <v>エスペランサ登米</v>
      </c>
      <c r="J75" s="235"/>
      <c r="K75" s="236"/>
      <c r="L75" s="234" t="str">
        <f>B82</f>
        <v>エナブル</v>
      </c>
      <c r="M75" s="235"/>
      <c r="N75" s="236"/>
      <c r="O75" s="237" t="s">
        <v>301</v>
      </c>
      <c r="P75" s="239"/>
      <c r="Q75" s="237" t="s">
        <v>302</v>
      </c>
      <c r="R75" s="239"/>
      <c r="S75" s="237" t="s">
        <v>303</v>
      </c>
      <c r="T75" s="239"/>
      <c r="U75" s="237" t="s">
        <v>304</v>
      </c>
      <c r="V75" s="239"/>
      <c r="W75" s="237" t="s">
        <v>305</v>
      </c>
      <c r="X75" s="239"/>
      <c r="AF75" s="25"/>
      <c r="AI75" s="25"/>
      <c r="AJ75" s="26"/>
      <c r="AK75" s="19"/>
      <c r="AO75" s="27"/>
    </row>
    <row r="76" spans="1:41" ht="15" customHeight="1">
      <c r="A76" s="306">
        <v>1</v>
      </c>
      <c r="B76" s="308" t="s">
        <v>267</v>
      </c>
      <c r="C76" s="243">
        <f>IF(OR(C77="",E77=""),"",IF(C77=E77,"△",IF(C77&gt;E77,"○","●")))</f>
      </c>
      <c r="D76" s="244"/>
      <c r="E76" s="245"/>
      <c r="F76" s="231">
        <f>IF(OR(F77="",H77=""),"",IF(F77=H77,"△",IF(F77&gt;H77,"○","●")))</f>
      </c>
      <c r="G76" s="232"/>
      <c r="H76" s="233"/>
      <c r="I76" s="231">
        <f>IF(OR(I77="",K77=""),"",IF(I77=K77,"△",IF(I77&gt;K77,"○","●")))</f>
      </c>
      <c r="J76" s="232"/>
      <c r="K76" s="233"/>
      <c r="L76" s="231">
        <f>IF(OR(L77="",N77=""),"",IF(L77=N77,"△",IF(L77&gt;N77,"○","●")))</f>
      </c>
      <c r="M76" s="232"/>
      <c r="N76" s="233"/>
      <c r="O76" s="227">
        <f>SUM(AC76:AC77)</f>
        <v>0</v>
      </c>
      <c r="P76" s="228"/>
      <c r="Q76" s="227">
        <v>0</v>
      </c>
      <c r="R76" s="228"/>
      <c r="S76" s="227">
        <v>0</v>
      </c>
      <c r="T76" s="228"/>
      <c r="U76" s="227">
        <v>0</v>
      </c>
      <c r="V76" s="228"/>
      <c r="W76" s="227"/>
      <c r="X76" s="228"/>
      <c r="AC76" s="28">
        <f>COUNTIF(C76:N77,"○")*3</f>
        <v>0</v>
      </c>
      <c r="AD76" s="29" t="e">
        <f>SUM(C77+F77+I77+L77+#REF!)</f>
        <v>#REF!</v>
      </c>
      <c r="AG76" s="29">
        <f>SUM(C77+F77+I77+L77+O77+R77)</f>
        <v>0</v>
      </c>
      <c r="AK76" s="310"/>
      <c r="AO76" s="30"/>
    </row>
    <row r="77" spans="1:41" ht="15" customHeight="1">
      <c r="A77" s="307"/>
      <c r="B77" s="309"/>
      <c r="C77" s="246"/>
      <c r="D77" s="247"/>
      <c r="E77" s="248"/>
      <c r="F77" s="31"/>
      <c r="G77" s="32" t="s">
        <v>306</v>
      </c>
      <c r="H77" s="33"/>
      <c r="I77" s="31"/>
      <c r="J77" s="32" t="s">
        <v>306</v>
      </c>
      <c r="K77" s="33"/>
      <c r="L77" s="31"/>
      <c r="M77" s="32" t="s">
        <v>307</v>
      </c>
      <c r="N77" s="33"/>
      <c r="O77" s="229"/>
      <c r="P77" s="230"/>
      <c r="Q77" s="229"/>
      <c r="R77" s="230"/>
      <c r="S77" s="229"/>
      <c r="T77" s="230"/>
      <c r="U77" s="229"/>
      <c r="V77" s="230"/>
      <c r="W77" s="229"/>
      <c r="X77" s="230"/>
      <c r="AC77" s="28">
        <f>COUNTIF(C76:N77,"△")</f>
        <v>0</v>
      </c>
      <c r="AD77" s="29" t="e">
        <f>SUM(E77+H77+K77+N77+#REF!)</f>
        <v>#REF!</v>
      </c>
      <c r="AG77" s="29">
        <f>SUM(E77+H77+K77+N77+Q77+T77)</f>
        <v>0</v>
      </c>
      <c r="AK77" s="310"/>
      <c r="AO77" s="30"/>
    </row>
    <row r="78" spans="1:41" ht="15" customHeight="1">
      <c r="A78" s="306">
        <v>2</v>
      </c>
      <c r="B78" s="313" t="s">
        <v>268</v>
      </c>
      <c r="C78" s="231">
        <f>IF(OR(C79="",E79=""),"",IF(C79=E79,"△",IF(C79&gt;E79,"○","●")))</f>
      </c>
      <c r="D78" s="232"/>
      <c r="E78" s="233"/>
      <c r="F78" s="243">
        <f>IF(OR(F79="",H79=""),"",IF(F79=H79,"△",IF(F79&gt;H79,"○","●")))</f>
      </c>
      <c r="G78" s="244"/>
      <c r="H78" s="245"/>
      <c r="I78" s="231">
        <f>IF(OR(I79="",K79=""),"",IF(I79=K79,"△",IF(I79&gt;K79,"○","●")))</f>
      </c>
      <c r="J78" s="232"/>
      <c r="K78" s="233"/>
      <c r="L78" s="231">
        <f>IF(OR(L79="",N79=""),"",IF(L79=N79,"△",IF(L79&gt;N79,"○","●")))</f>
      </c>
      <c r="M78" s="232"/>
      <c r="N78" s="233"/>
      <c r="O78" s="227">
        <f>SUM(AC78:AC79)</f>
        <v>0</v>
      </c>
      <c r="P78" s="228"/>
      <c r="Q78" s="227">
        <v>0</v>
      </c>
      <c r="R78" s="228"/>
      <c r="S78" s="227">
        <v>0</v>
      </c>
      <c r="T78" s="228"/>
      <c r="U78" s="227">
        <v>0</v>
      </c>
      <c r="V78" s="228"/>
      <c r="W78" s="227"/>
      <c r="X78" s="228"/>
      <c r="AC78" s="28">
        <f>COUNTIF(C78:N79,"○")*3</f>
        <v>0</v>
      </c>
      <c r="AD78" s="29" t="e">
        <f>SUM(C79+F79+I79+L79+#REF!)</f>
        <v>#REF!</v>
      </c>
      <c r="AG78" s="29">
        <f>SUM(C79+F79+I79+L79+O79+R79)</f>
        <v>0</v>
      </c>
      <c r="AK78" s="310"/>
      <c r="AO78" s="30"/>
    </row>
    <row r="79" spans="1:41" ht="15" customHeight="1">
      <c r="A79" s="307"/>
      <c r="B79" s="314"/>
      <c r="C79" s="31"/>
      <c r="D79" s="32" t="s">
        <v>306</v>
      </c>
      <c r="E79" s="33"/>
      <c r="F79" s="246"/>
      <c r="G79" s="247"/>
      <c r="H79" s="248"/>
      <c r="I79" s="31"/>
      <c r="J79" s="32" t="s">
        <v>306</v>
      </c>
      <c r="K79" s="33"/>
      <c r="L79" s="31"/>
      <c r="M79" s="32" t="s">
        <v>306</v>
      </c>
      <c r="N79" s="33"/>
      <c r="O79" s="229"/>
      <c r="P79" s="230"/>
      <c r="Q79" s="229"/>
      <c r="R79" s="230"/>
      <c r="S79" s="229"/>
      <c r="T79" s="230"/>
      <c r="U79" s="229"/>
      <c r="V79" s="230"/>
      <c r="W79" s="229"/>
      <c r="X79" s="230"/>
      <c r="AC79" s="28">
        <f>COUNTIF(C78:N79,"△")</f>
        <v>0</v>
      </c>
      <c r="AD79" s="29" t="e">
        <f>SUM(E79+H79+K79+N79+#REF!)</f>
        <v>#REF!</v>
      </c>
      <c r="AG79" s="29">
        <f>SUM(E79+H79+K79+N79+Q79+T79)</f>
        <v>0</v>
      </c>
      <c r="AK79" s="310"/>
      <c r="AO79" s="30"/>
    </row>
    <row r="80" spans="1:41" ht="15" customHeight="1">
      <c r="A80" s="306">
        <v>3</v>
      </c>
      <c r="B80" s="313" t="s">
        <v>269</v>
      </c>
      <c r="C80" s="231">
        <f>IF(OR(C81="",E81=""),"",IF(C81=E81,"△",IF(C81&gt;E81,"○","●")))</f>
      </c>
      <c r="D80" s="232"/>
      <c r="E80" s="233"/>
      <c r="F80" s="231">
        <f>IF(OR(F81="",H81=""),"",IF(F81=H81,"△",IF(F81&gt;H81,"○","●")))</f>
      </c>
      <c r="G80" s="232"/>
      <c r="H80" s="233"/>
      <c r="I80" s="243">
        <f>IF(OR(I81="",K81=""),"",IF(I81=K81,"△",IF(I81&gt;K81,"○","●")))</f>
      </c>
      <c r="J80" s="244"/>
      <c r="K80" s="245"/>
      <c r="L80" s="231">
        <f>IF(OR(L81="",N81=""),"",IF(L81=N81,"△",IF(L81&gt;N81,"○","●")))</f>
      </c>
      <c r="M80" s="232"/>
      <c r="N80" s="233"/>
      <c r="O80" s="227">
        <f>SUM(AC80:AC81)</f>
        <v>0</v>
      </c>
      <c r="P80" s="228"/>
      <c r="Q80" s="227">
        <v>0</v>
      </c>
      <c r="R80" s="228"/>
      <c r="S80" s="227">
        <v>0</v>
      </c>
      <c r="T80" s="228"/>
      <c r="U80" s="227">
        <v>0</v>
      </c>
      <c r="V80" s="228"/>
      <c r="W80" s="227"/>
      <c r="X80" s="228"/>
      <c r="AC80" s="28">
        <f>COUNTIF(C80:N81,"○")*3</f>
        <v>0</v>
      </c>
      <c r="AD80" s="29" t="e">
        <f>SUM(C81+F81+I81+L81+#REF!)</f>
        <v>#REF!</v>
      </c>
      <c r="AG80" s="29">
        <f>SUM(C81+F81+I81+L81+O81+R81)</f>
        <v>0</v>
      </c>
      <c r="AK80" s="310"/>
      <c r="AO80" s="30"/>
    </row>
    <row r="81" spans="1:41" ht="15" customHeight="1">
      <c r="A81" s="307"/>
      <c r="B81" s="314"/>
      <c r="C81" s="31"/>
      <c r="D81" s="32" t="s">
        <v>306</v>
      </c>
      <c r="E81" s="33"/>
      <c r="F81" s="31"/>
      <c r="G81" s="32" t="s">
        <v>306</v>
      </c>
      <c r="H81" s="33"/>
      <c r="I81" s="246"/>
      <c r="J81" s="247"/>
      <c r="K81" s="248"/>
      <c r="L81" s="31"/>
      <c r="M81" s="32" t="s">
        <v>306</v>
      </c>
      <c r="N81" s="33"/>
      <c r="O81" s="229"/>
      <c r="P81" s="230"/>
      <c r="Q81" s="229"/>
      <c r="R81" s="230"/>
      <c r="S81" s="229"/>
      <c r="T81" s="230"/>
      <c r="U81" s="229"/>
      <c r="V81" s="230"/>
      <c r="W81" s="229"/>
      <c r="X81" s="230"/>
      <c r="AC81" s="28">
        <f>COUNTIF(C80:N81,"△")</f>
        <v>0</v>
      </c>
      <c r="AD81" s="29" t="e">
        <f>SUM(E81+H81+K81+N81+#REF!)</f>
        <v>#REF!</v>
      </c>
      <c r="AG81" s="29">
        <f>SUM(E81+H81+K81+N81+Q81+T81)</f>
        <v>0</v>
      </c>
      <c r="AK81" s="310"/>
      <c r="AO81" s="30"/>
    </row>
    <row r="82" spans="1:41" ht="15" customHeight="1">
      <c r="A82" s="306">
        <v>4</v>
      </c>
      <c r="B82" s="313" t="s">
        <v>308</v>
      </c>
      <c r="C82" s="231">
        <f>IF(OR(C83="",E83=""),"",IF(C83=E83,"△",IF(C83&gt;E83,"○","●")))</f>
      </c>
      <c r="D82" s="232"/>
      <c r="E82" s="233"/>
      <c r="F82" s="231">
        <f>IF(OR(F83="",H83=""),"",IF(F83=H83,"△",IF(F83&gt;H83,"○","●")))</f>
      </c>
      <c r="G82" s="232"/>
      <c r="H82" s="233"/>
      <c r="I82" s="231">
        <f>IF(OR(I83="",K83=""),"",IF(I83=K83,"△",IF(I83&gt;K83,"○","●")))</f>
      </c>
      <c r="J82" s="232"/>
      <c r="K82" s="233"/>
      <c r="L82" s="243">
        <f>IF(OR(L83="",N83=""),"",IF(L83=N83,"△",IF(L83&gt;N83,"○","●")))</f>
      </c>
      <c r="M82" s="244"/>
      <c r="N82" s="245"/>
      <c r="O82" s="227">
        <f>SUM(AC82:AC83)</f>
        <v>0</v>
      </c>
      <c r="P82" s="228"/>
      <c r="Q82" s="227">
        <v>0</v>
      </c>
      <c r="R82" s="228"/>
      <c r="S82" s="227">
        <v>0</v>
      </c>
      <c r="T82" s="228"/>
      <c r="U82" s="227">
        <v>0</v>
      </c>
      <c r="V82" s="228"/>
      <c r="W82" s="227"/>
      <c r="X82" s="228"/>
      <c r="AC82" s="28">
        <f>COUNTIF(C82:N83,"○")*3</f>
        <v>0</v>
      </c>
      <c r="AD82" s="29" t="e">
        <f>SUM(C83+F83+I83+L83+#REF!)</f>
        <v>#REF!</v>
      </c>
      <c r="AG82" s="29">
        <f>SUM(C83+F83+I83+L83+O83+R83)</f>
        <v>0</v>
      </c>
      <c r="AK82" s="310"/>
      <c r="AO82" s="30"/>
    </row>
    <row r="83" spans="1:41" ht="15" customHeight="1">
      <c r="A83" s="307"/>
      <c r="B83" s="314"/>
      <c r="C83" s="31"/>
      <c r="D83" s="32" t="s">
        <v>306</v>
      </c>
      <c r="E83" s="33"/>
      <c r="F83" s="31"/>
      <c r="G83" s="32" t="s">
        <v>306</v>
      </c>
      <c r="H83" s="33"/>
      <c r="I83" s="31"/>
      <c r="J83" s="32" t="s">
        <v>306</v>
      </c>
      <c r="K83" s="33"/>
      <c r="L83" s="246"/>
      <c r="M83" s="247"/>
      <c r="N83" s="248"/>
      <c r="O83" s="229"/>
      <c r="P83" s="230"/>
      <c r="Q83" s="229"/>
      <c r="R83" s="230"/>
      <c r="S83" s="229"/>
      <c r="T83" s="230"/>
      <c r="U83" s="229"/>
      <c r="V83" s="230"/>
      <c r="W83" s="229"/>
      <c r="X83" s="230"/>
      <c r="Y83" s="167"/>
      <c r="AC83" s="28">
        <f>COUNTIF(C82:N83,"△")</f>
        <v>0</v>
      </c>
      <c r="AD83" s="29" t="e">
        <f>SUM(E83+H83+K83+N83+#REF!)</f>
        <v>#REF!</v>
      </c>
      <c r="AG83" s="29">
        <f>SUM(E83+H83+K83+N83+Q83+T83)</f>
        <v>0</v>
      </c>
      <c r="AK83" s="310"/>
      <c r="AO83" s="30"/>
    </row>
    <row r="85" spans="1:35" ht="15" customHeight="1">
      <c r="A85" s="315" t="s">
        <v>309</v>
      </c>
      <c r="B85" s="315"/>
      <c r="C85" s="315"/>
      <c r="D85" s="315"/>
      <c r="AB85" s="6"/>
      <c r="AC85" s="6"/>
      <c r="AD85" s="6"/>
      <c r="AE85" s="6"/>
      <c r="AF85" s="5"/>
      <c r="AG85" s="5"/>
      <c r="AH85" s="5"/>
      <c r="AI85" s="5"/>
    </row>
    <row r="86" spans="1:33" ht="15" customHeight="1">
      <c r="A86" s="24"/>
      <c r="B86" s="23" t="s">
        <v>287</v>
      </c>
      <c r="C86" s="372" t="s">
        <v>288</v>
      </c>
      <c r="D86" s="373"/>
      <c r="E86" s="237" t="s">
        <v>289</v>
      </c>
      <c r="F86" s="238"/>
      <c r="G86" s="238"/>
      <c r="H86" s="238"/>
      <c r="I86" s="238"/>
      <c r="J86" s="238"/>
      <c r="K86" s="238"/>
      <c r="L86" s="238"/>
      <c r="M86" s="238"/>
      <c r="N86" s="238"/>
      <c r="O86" s="239"/>
      <c r="P86" s="237" t="s">
        <v>290</v>
      </c>
      <c r="Q86" s="238"/>
      <c r="R86" s="238"/>
      <c r="S86" s="238"/>
      <c r="T86" s="238"/>
      <c r="U86" s="238"/>
      <c r="V86" s="238"/>
      <c r="W86" s="239"/>
      <c r="X86" s="237" t="s">
        <v>291</v>
      </c>
      <c r="Y86" s="238"/>
      <c r="Z86" s="238"/>
      <c r="AA86" s="238"/>
      <c r="AB86" s="238"/>
      <c r="AC86" s="238"/>
      <c r="AD86" s="239"/>
      <c r="AE86" s="34"/>
      <c r="AF86" s="9"/>
      <c r="AG86" s="9"/>
    </row>
    <row r="87" spans="1:33" ht="15" customHeight="1">
      <c r="A87" s="7">
        <v>1</v>
      </c>
      <c r="B87" s="192">
        <v>43043</v>
      </c>
      <c r="C87" s="386">
        <v>0.3958333333333333</v>
      </c>
      <c r="D87" s="387"/>
      <c r="E87" s="376" t="s">
        <v>296</v>
      </c>
      <c r="F87" s="255"/>
      <c r="G87" s="255"/>
      <c r="H87" s="377"/>
      <c r="I87" s="205"/>
      <c r="J87" s="206" t="s">
        <v>23</v>
      </c>
      <c r="K87" s="207"/>
      <c r="L87" s="380" t="s">
        <v>273</v>
      </c>
      <c r="M87" s="381"/>
      <c r="N87" s="381"/>
      <c r="O87" s="382"/>
      <c r="P87" s="388" t="s">
        <v>270</v>
      </c>
      <c r="Q87" s="384"/>
      <c r="R87" s="384"/>
      <c r="S87" s="389"/>
      <c r="T87" s="383" t="s">
        <v>292</v>
      </c>
      <c r="U87" s="384"/>
      <c r="V87" s="384"/>
      <c r="W87" s="385"/>
      <c r="X87" s="224" t="s">
        <v>294</v>
      </c>
      <c r="Y87" s="225"/>
      <c r="Z87" s="225"/>
      <c r="AA87" s="225"/>
      <c r="AB87" s="225"/>
      <c r="AC87" s="225"/>
      <c r="AD87" s="226"/>
      <c r="AE87" s="36"/>
      <c r="AF87" s="37"/>
      <c r="AG87" s="9"/>
    </row>
    <row r="88" spans="1:33" ht="15" customHeight="1">
      <c r="A88" s="147">
        <v>2</v>
      </c>
      <c r="B88" s="194">
        <v>43044</v>
      </c>
      <c r="C88" s="386">
        <v>0.611111111111111</v>
      </c>
      <c r="D88" s="387"/>
      <c r="E88" s="376" t="s">
        <v>312</v>
      </c>
      <c r="F88" s="255"/>
      <c r="G88" s="255"/>
      <c r="H88" s="377"/>
      <c r="I88" s="199"/>
      <c r="J88" s="200" t="s">
        <v>23</v>
      </c>
      <c r="K88" s="201"/>
      <c r="L88" s="254" t="s">
        <v>273</v>
      </c>
      <c r="M88" s="255"/>
      <c r="N88" s="255"/>
      <c r="O88" s="256"/>
      <c r="P88" s="252" t="s">
        <v>295</v>
      </c>
      <c r="Q88" s="241"/>
      <c r="R88" s="241"/>
      <c r="S88" s="253"/>
      <c r="T88" s="240" t="s">
        <v>292</v>
      </c>
      <c r="U88" s="241"/>
      <c r="V88" s="241"/>
      <c r="W88" s="242"/>
      <c r="X88" s="224" t="s">
        <v>294</v>
      </c>
      <c r="Y88" s="225"/>
      <c r="Z88" s="225"/>
      <c r="AA88" s="225"/>
      <c r="AB88" s="225"/>
      <c r="AC88" s="225"/>
      <c r="AD88" s="226"/>
      <c r="AE88" s="38"/>
      <c r="AF88" s="39"/>
      <c r="AG88" s="9"/>
    </row>
    <row r="89" spans="1:33" ht="15" customHeight="1">
      <c r="A89" s="147">
        <v>3</v>
      </c>
      <c r="B89" s="192">
        <v>43050</v>
      </c>
      <c r="C89" s="374">
        <v>0.46527777777777773</v>
      </c>
      <c r="D89" s="375"/>
      <c r="E89" s="367" t="s">
        <v>296</v>
      </c>
      <c r="F89" s="368"/>
      <c r="G89" s="368"/>
      <c r="H89" s="369"/>
      <c r="I89" s="195"/>
      <c r="J89" s="196" t="s">
        <v>23</v>
      </c>
      <c r="K89" s="197"/>
      <c r="L89" s="378" t="s">
        <v>297</v>
      </c>
      <c r="M89" s="368"/>
      <c r="N89" s="368"/>
      <c r="O89" s="379"/>
      <c r="P89" s="252" t="s">
        <v>267</v>
      </c>
      <c r="Q89" s="241"/>
      <c r="R89" s="241"/>
      <c r="S89" s="253"/>
      <c r="T89" s="240" t="s">
        <v>295</v>
      </c>
      <c r="U89" s="241"/>
      <c r="V89" s="241"/>
      <c r="W89" s="242"/>
      <c r="X89" s="224" t="s">
        <v>294</v>
      </c>
      <c r="Y89" s="225"/>
      <c r="Z89" s="225"/>
      <c r="AA89" s="225"/>
      <c r="AB89" s="225"/>
      <c r="AC89" s="225"/>
      <c r="AD89" s="226"/>
      <c r="AE89" s="38"/>
      <c r="AF89" s="39"/>
      <c r="AG89" s="9"/>
    </row>
    <row r="90" spans="1:33" ht="15" customHeight="1">
      <c r="A90" s="193">
        <v>4</v>
      </c>
      <c r="B90" s="192">
        <v>43058</v>
      </c>
      <c r="C90" s="386">
        <v>0.611111111111111</v>
      </c>
      <c r="D90" s="387"/>
      <c r="E90" s="393" t="s">
        <v>297</v>
      </c>
      <c r="F90" s="394"/>
      <c r="G90" s="394"/>
      <c r="H90" s="395"/>
      <c r="I90" s="71"/>
      <c r="J90" s="72" t="s">
        <v>23</v>
      </c>
      <c r="K90" s="73"/>
      <c r="L90" s="378" t="s">
        <v>271</v>
      </c>
      <c r="M90" s="368"/>
      <c r="N90" s="368"/>
      <c r="O90" s="379"/>
      <c r="P90" s="388" t="s">
        <v>267</v>
      </c>
      <c r="Q90" s="384"/>
      <c r="R90" s="384"/>
      <c r="S90" s="389"/>
      <c r="T90" s="383" t="s">
        <v>270</v>
      </c>
      <c r="U90" s="384"/>
      <c r="V90" s="384"/>
      <c r="W90" s="385"/>
      <c r="X90" s="224" t="s">
        <v>294</v>
      </c>
      <c r="Y90" s="225"/>
      <c r="Z90" s="225"/>
      <c r="AA90" s="225"/>
      <c r="AB90" s="225"/>
      <c r="AC90" s="225"/>
      <c r="AD90" s="226"/>
      <c r="AE90" s="38"/>
      <c r="AF90" s="39"/>
      <c r="AG90" s="9"/>
    </row>
    <row r="91" spans="1:33" ht="15" customHeight="1">
      <c r="A91" s="198">
        <v>5</v>
      </c>
      <c r="B91" s="192">
        <v>43062</v>
      </c>
      <c r="C91" s="374">
        <v>0.46527777777777773</v>
      </c>
      <c r="D91" s="375"/>
      <c r="E91" s="367" t="s">
        <v>296</v>
      </c>
      <c r="F91" s="368"/>
      <c r="G91" s="368"/>
      <c r="H91" s="369"/>
      <c r="I91" s="71"/>
      <c r="J91" s="72" t="s">
        <v>23</v>
      </c>
      <c r="K91" s="73"/>
      <c r="L91" s="378" t="s">
        <v>271</v>
      </c>
      <c r="M91" s="368"/>
      <c r="N91" s="368"/>
      <c r="O91" s="379"/>
      <c r="P91" s="388" t="s">
        <v>295</v>
      </c>
      <c r="Q91" s="384"/>
      <c r="R91" s="384"/>
      <c r="S91" s="389"/>
      <c r="T91" s="383" t="s">
        <v>310</v>
      </c>
      <c r="U91" s="384"/>
      <c r="V91" s="384"/>
      <c r="W91" s="385"/>
      <c r="X91" s="224" t="s">
        <v>294</v>
      </c>
      <c r="Y91" s="225"/>
      <c r="Z91" s="225"/>
      <c r="AA91" s="225"/>
      <c r="AB91" s="225"/>
      <c r="AC91" s="225"/>
      <c r="AD91" s="226"/>
      <c r="AE91" s="38"/>
      <c r="AF91" s="39"/>
      <c r="AG91" s="9"/>
    </row>
    <row r="92" spans="1:33" ht="15" customHeight="1">
      <c r="A92" s="147">
        <v>6</v>
      </c>
      <c r="B92" s="192">
        <v>43064</v>
      </c>
      <c r="C92" s="398">
        <v>0.3958333333333333</v>
      </c>
      <c r="D92" s="399"/>
      <c r="E92" s="367" t="s">
        <v>273</v>
      </c>
      <c r="F92" s="368"/>
      <c r="G92" s="368"/>
      <c r="H92" s="369"/>
      <c r="I92" s="63"/>
      <c r="J92" s="64" t="s">
        <v>23</v>
      </c>
      <c r="K92" s="65"/>
      <c r="L92" s="378" t="s">
        <v>297</v>
      </c>
      <c r="M92" s="368"/>
      <c r="N92" s="368"/>
      <c r="O92" s="379"/>
      <c r="P92" s="390" t="s">
        <v>292</v>
      </c>
      <c r="Q92" s="391"/>
      <c r="R92" s="391"/>
      <c r="S92" s="392"/>
      <c r="T92" s="396" t="s">
        <v>267</v>
      </c>
      <c r="U92" s="391"/>
      <c r="V92" s="391"/>
      <c r="W92" s="397"/>
      <c r="X92" s="224" t="s">
        <v>294</v>
      </c>
      <c r="Y92" s="225"/>
      <c r="Z92" s="225"/>
      <c r="AA92" s="225"/>
      <c r="AB92" s="225"/>
      <c r="AC92" s="225"/>
      <c r="AD92" s="226"/>
      <c r="AE92" s="38"/>
      <c r="AF92" s="39"/>
      <c r="AG92" s="9"/>
    </row>
    <row r="93" spans="1:35" ht="15" customHeight="1">
      <c r="A93" s="19"/>
      <c r="B93" s="19"/>
      <c r="C93" s="20"/>
      <c r="D93" s="20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21"/>
      <c r="U93" s="21"/>
      <c r="V93" s="21"/>
      <c r="W93" s="19"/>
      <c r="X93" s="19"/>
      <c r="Y93" s="19"/>
      <c r="AB93" s="22"/>
      <c r="AC93" s="22"/>
      <c r="AD93" s="20"/>
      <c r="AE93" s="20"/>
      <c r="AF93" s="22"/>
      <c r="AG93" s="22"/>
      <c r="AH93" s="22"/>
      <c r="AI93" s="22"/>
    </row>
    <row r="94" spans="1:24" ht="15" customHeight="1">
      <c r="A94" s="365" t="s">
        <v>300</v>
      </c>
      <c r="B94" s="366"/>
      <c r="C94" s="234" t="str">
        <f>B95</f>
        <v>エボルティーボ</v>
      </c>
      <c r="D94" s="235"/>
      <c r="E94" s="236"/>
      <c r="F94" s="234" t="str">
        <f>B97</f>
        <v>七ヶ浜SC</v>
      </c>
      <c r="G94" s="235"/>
      <c r="H94" s="236"/>
      <c r="I94" s="234" t="str">
        <f>B99</f>
        <v>リベルタ</v>
      </c>
      <c r="J94" s="235"/>
      <c r="K94" s="236"/>
      <c r="L94" s="234" t="str">
        <f>B101</f>
        <v>東六クラブ</v>
      </c>
      <c r="M94" s="235"/>
      <c r="N94" s="236"/>
      <c r="O94" s="237" t="s">
        <v>301</v>
      </c>
      <c r="P94" s="239"/>
      <c r="Q94" s="237" t="s">
        <v>302</v>
      </c>
      <c r="R94" s="239"/>
      <c r="S94" s="237" t="s">
        <v>303</v>
      </c>
      <c r="T94" s="239"/>
      <c r="U94" s="237" t="s">
        <v>304</v>
      </c>
      <c r="V94" s="239"/>
      <c r="W94" s="237" t="s">
        <v>305</v>
      </c>
      <c r="X94" s="239"/>
    </row>
    <row r="95" spans="1:30" ht="15" customHeight="1">
      <c r="A95" s="306">
        <v>1</v>
      </c>
      <c r="B95" s="308" t="s">
        <v>271</v>
      </c>
      <c r="C95" s="243">
        <f>IF(OR(C96="",E96=""),"",IF(C96=E96,"△",IF(C96&gt;E96,"○","●")))</f>
      </c>
      <c r="D95" s="244"/>
      <c r="E95" s="245"/>
      <c r="F95" s="231">
        <f>IF(OR(F96="",H96=""),"",IF(F96=H96,"△",IF(F96&gt;H96,"○","●")))</f>
      </c>
      <c r="G95" s="232"/>
      <c r="H95" s="233"/>
      <c r="I95" s="231">
        <f>IF(OR(I96="",K96=""),"",IF(I96=K96,"△",IF(I96&gt;K96,"○","●")))</f>
      </c>
      <c r="J95" s="232"/>
      <c r="K95" s="233"/>
      <c r="L95" s="231">
        <f>IF(OR(L96="",N96=""),"",IF(L96=N96,"△",IF(L96&gt;N96,"○","●")))</f>
      </c>
      <c r="M95" s="232"/>
      <c r="N95" s="233"/>
      <c r="O95" s="227">
        <f>SUM(AC95:AC96)</f>
        <v>0</v>
      </c>
      <c r="P95" s="228"/>
      <c r="Q95" s="227">
        <v>0</v>
      </c>
      <c r="R95" s="228"/>
      <c r="S95" s="227">
        <v>0</v>
      </c>
      <c r="T95" s="228"/>
      <c r="U95" s="227">
        <v>0</v>
      </c>
      <c r="V95" s="228"/>
      <c r="W95" s="227"/>
      <c r="X95" s="228"/>
      <c r="AC95" s="28">
        <f>COUNTIF(C95:N96,"○")*3</f>
        <v>0</v>
      </c>
      <c r="AD95" s="29" t="e">
        <f>SUM(C96+F96+I96+L96+#REF!)</f>
        <v>#REF!</v>
      </c>
    </row>
    <row r="96" spans="1:30" ht="15" customHeight="1">
      <c r="A96" s="307"/>
      <c r="B96" s="309"/>
      <c r="C96" s="246"/>
      <c r="D96" s="247"/>
      <c r="E96" s="248"/>
      <c r="F96" s="31"/>
      <c r="G96" s="32" t="s">
        <v>306</v>
      </c>
      <c r="H96" s="33"/>
      <c r="I96" s="31"/>
      <c r="J96" s="32" t="s">
        <v>306</v>
      </c>
      <c r="K96" s="33"/>
      <c r="L96" s="31"/>
      <c r="M96" s="32" t="s">
        <v>306</v>
      </c>
      <c r="N96" s="33"/>
      <c r="O96" s="229"/>
      <c r="P96" s="230"/>
      <c r="Q96" s="229"/>
      <c r="R96" s="230"/>
      <c r="S96" s="229"/>
      <c r="T96" s="230"/>
      <c r="U96" s="229"/>
      <c r="V96" s="230"/>
      <c r="W96" s="229"/>
      <c r="X96" s="230"/>
      <c r="AC96" s="28">
        <f>COUNTIF(C95:N96,"△")</f>
        <v>0</v>
      </c>
      <c r="AD96" s="29" t="e">
        <f>SUM(E96+H96+K96+N96+#REF!)</f>
        <v>#REF!</v>
      </c>
    </row>
    <row r="97" spans="1:30" ht="15" customHeight="1">
      <c r="A97" s="306">
        <v>2</v>
      </c>
      <c r="B97" s="313" t="s">
        <v>272</v>
      </c>
      <c r="C97" s="231">
        <f>IF(OR(C98="",E98=""),"",IF(C98=E98,"△",IF(C98&gt;E98,"○","●")))</f>
      </c>
      <c r="D97" s="232"/>
      <c r="E97" s="233"/>
      <c r="F97" s="243">
        <f>IF(OR(F98="",H98=""),"",IF(F98=H98,"△",IF(F98&gt;H98,"○","●")))</f>
      </c>
      <c r="G97" s="244"/>
      <c r="H97" s="245"/>
      <c r="I97" s="231">
        <f>IF(OR(I98="",K98=""),"",IF(I98=K98,"△",IF(I98&gt;K98,"○","●")))</f>
      </c>
      <c r="J97" s="232"/>
      <c r="K97" s="233"/>
      <c r="L97" s="231">
        <f>IF(OR(L98="",N98=""),"",IF(L98=N98,"△",IF(L98&gt;N98,"○","●")))</f>
      </c>
      <c r="M97" s="232"/>
      <c r="N97" s="233"/>
      <c r="O97" s="227">
        <f>SUM(AC97:AC98)</f>
        <v>0</v>
      </c>
      <c r="P97" s="228"/>
      <c r="Q97" s="227">
        <v>0</v>
      </c>
      <c r="R97" s="228"/>
      <c r="S97" s="227">
        <v>0</v>
      </c>
      <c r="T97" s="228"/>
      <c r="U97" s="227">
        <v>0</v>
      </c>
      <c r="V97" s="228"/>
      <c r="W97" s="227"/>
      <c r="X97" s="228"/>
      <c r="AC97" s="28">
        <f>COUNTIF(C97:N98,"○")*3</f>
        <v>0</v>
      </c>
      <c r="AD97" s="29" t="e">
        <f>SUM(C98+F98+I98+L98+#REF!)</f>
        <v>#REF!</v>
      </c>
    </row>
    <row r="98" spans="1:30" ht="15" customHeight="1">
      <c r="A98" s="307"/>
      <c r="B98" s="314"/>
      <c r="C98" s="31"/>
      <c r="D98" s="32" t="s">
        <v>306</v>
      </c>
      <c r="E98" s="33"/>
      <c r="F98" s="246"/>
      <c r="G98" s="247"/>
      <c r="H98" s="248"/>
      <c r="I98" s="31"/>
      <c r="J98" s="32" t="s">
        <v>306</v>
      </c>
      <c r="K98" s="33"/>
      <c r="L98" s="31"/>
      <c r="M98" s="32" t="s">
        <v>306</v>
      </c>
      <c r="N98" s="33"/>
      <c r="O98" s="229"/>
      <c r="P98" s="230"/>
      <c r="Q98" s="229"/>
      <c r="R98" s="230"/>
      <c r="S98" s="229"/>
      <c r="T98" s="230"/>
      <c r="U98" s="229"/>
      <c r="V98" s="230"/>
      <c r="W98" s="229"/>
      <c r="X98" s="230"/>
      <c r="AC98" s="28">
        <f>COUNTIF(C97:N98,"△")</f>
        <v>0</v>
      </c>
      <c r="AD98" s="29" t="e">
        <f>SUM(E98+H98+K98+N98+#REF!)</f>
        <v>#REF!</v>
      </c>
    </row>
    <row r="99" spans="1:30" ht="15" customHeight="1">
      <c r="A99" s="306">
        <v>3</v>
      </c>
      <c r="B99" s="313" t="s">
        <v>311</v>
      </c>
      <c r="C99" s="231">
        <f>IF(OR(C100="",E100=""),"",IF(C100=E100,"△",IF(C100&gt;E100,"○","●")))</f>
      </c>
      <c r="D99" s="232"/>
      <c r="E99" s="233"/>
      <c r="F99" s="231">
        <f>IF(OR(F100="",H100=""),"",IF(F100=H100,"△",IF(F100&gt;H100,"○","●")))</f>
      </c>
      <c r="G99" s="232"/>
      <c r="H99" s="233"/>
      <c r="I99" s="243">
        <f>IF(OR(I100="",K100=""),"",IF(I100=K100,"△",IF(I100&gt;K100,"○","●")))</f>
      </c>
      <c r="J99" s="244"/>
      <c r="K99" s="245"/>
      <c r="L99" s="231">
        <f>IF(OR(L100="",N100=""),"",IF(L100=N100,"△",IF(L100&gt;N100,"○","●")))</f>
      </c>
      <c r="M99" s="232"/>
      <c r="N99" s="233"/>
      <c r="O99" s="227">
        <f>SUM(AC99:AC100)</f>
        <v>0</v>
      </c>
      <c r="P99" s="228"/>
      <c r="Q99" s="227">
        <v>0</v>
      </c>
      <c r="R99" s="228"/>
      <c r="S99" s="227">
        <v>0</v>
      </c>
      <c r="T99" s="228"/>
      <c r="U99" s="227">
        <v>0</v>
      </c>
      <c r="V99" s="228"/>
      <c r="W99" s="227"/>
      <c r="X99" s="228"/>
      <c r="AC99" s="28">
        <f>COUNTIF(C99:N100,"○")*3</f>
        <v>0</v>
      </c>
      <c r="AD99" s="29" t="e">
        <f>SUM(C100+F100+I100+L100+#REF!)</f>
        <v>#REF!</v>
      </c>
    </row>
    <row r="100" spans="1:30" ht="15" customHeight="1">
      <c r="A100" s="307"/>
      <c r="B100" s="314"/>
      <c r="C100" s="31"/>
      <c r="D100" s="32" t="s">
        <v>306</v>
      </c>
      <c r="E100" s="33"/>
      <c r="F100" s="31"/>
      <c r="G100" s="32" t="s">
        <v>306</v>
      </c>
      <c r="H100" s="33"/>
      <c r="I100" s="246"/>
      <c r="J100" s="247"/>
      <c r="K100" s="248"/>
      <c r="L100" s="31"/>
      <c r="M100" s="32" t="s">
        <v>306</v>
      </c>
      <c r="N100" s="33"/>
      <c r="O100" s="229"/>
      <c r="P100" s="230"/>
      <c r="Q100" s="229"/>
      <c r="R100" s="230"/>
      <c r="S100" s="229"/>
      <c r="T100" s="230"/>
      <c r="U100" s="229"/>
      <c r="V100" s="230"/>
      <c r="W100" s="229"/>
      <c r="X100" s="230"/>
      <c r="AC100" s="28">
        <f>COUNTIF(C99:N100,"△")</f>
        <v>0</v>
      </c>
      <c r="AD100" s="29" t="e">
        <f>SUM(E100+H100+K100+N100+#REF!)</f>
        <v>#REF!</v>
      </c>
    </row>
    <row r="101" spans="1:30" ht="15" customHeight="1">
      <c r="A101" s="306">
        <v>4</v>
      </c>
      <c r="B101" s="313" t="s">
        <v>274</v>
      </c>
      <c r="C101" s="231">
        <f>IF(OR(C102="",E102=""),"",IF(C102=E102,"△",IF(C102&gt;E102,"○","●")))</f>
      </c>
      <c r="D101" s="232"/>
      <c r="E101" s="233"/>
      <c r="F101" s="231">
        <f>IF(OR(F102="",H102=""),"",IF(F102=H102,"△",IF(F102&gt;H102,"○","●")))</f>
      </c>
      <c r="G101" s="232"/>
      <c r="H101" s="233"/>
      <c r="I101" s="231">
        <f>IF(OR(I102="",K102=""),"",IF(I102=K102,"△",IF(I102&gt;K102,"○","●")))</f>
      </c>
      <c r="J101" s="232"/>
      <c r="K101" s="233"/>
      <c r="L101" s="243">
        <f>IF(OR(L102="",N102=""),"",IF(L102=N102,"△",IF(L102&gt;N102,"○","●")))</f>
      </c>
      <c r="M101" s="244"/>
      <c r="N101" s="245"/>
      <c r="O101" s="227">
        <f>SUM(AC101:AC102)</f>
        <v>0</v>
      </c>
      <c r="P101" s="228"/>
      <c r="Q101" s="227">
        <v>0</v>
      </c>
      <c r="R101" s="228"/>
      <c r="S101" s="227">
        <v>0</v>
      </c>
      <c r="T101" s="228"/>
      <c r="U101" s="227">
        <v>0</v>
      </c>
      <c r="V101" s="228"/>
      <c r="W101" s="227"/>
      <c r="X101" s="228"/>
      <c r="AC101" s="28">
        <f>COUNTIF(C101:N102,"○")*3</f>
        <v>0</v>
      </c>
      <c r="AD101" s="29" t="e">
        <f>SUM(C102+F102+I102+L102+#REF!)</f>
        <v>#REF!</v>
      </c>
    </row>
    <row r="102" spans="1:30" ht="15" customHeight="1">
      <c r="A102" s="307"/>
      <c r="B102" s="314"/>
      <c r="C102" s="31"/>
      <c r="D102" s="32" t="s">
        <v>306</v>
      </c>
      <c r="E102" s="33"/>
      <c r="F102" s="31"/>
      <c r="G102" s="32" t="s">
        <v>306</v>
      </c>
      <c r="H102" s="33"/>
      <c r="I102" s="31"/>
      <c r="J102" s="32" t="s">
        <v>306</v>
      </c>
      <c r="K102" s="33"/>
      <c r="L102" s="246"/>
      <c r="M102" s="247"/>
      <c r="N102" s="248"/>
      <c r="O102" s="229"/>
      <c r="P102" s="230"/>
      <c r="Q102" s="229"/>
      <c r="R102" s="230"/>
      <c r="S102" s="229"/>
      <c r="T102" s="230"/>
      <c r="U102" s="229"/>
      <c r="V102" s="230"/>
      <c r="W102" s="229"/>
      <c r="X102" s="230"/>
      <c r="Y102" s="167"/>
      <c r="AC102" s="28">
        <f>COUNTIF(C101:N102,"△")</f>
        <v>0</v>
      </c>
      <c r="AD102" s="29" t="e">
        <f>SUM(E102+H102+K102+N102+#REF!)</f>
        <v>#REF!</v>
      </c>
    </row>
    <row r="103" spans="1:30" ht="15" customHeight="1">
      <c r="A103" s="9"/>
      <c r="B103" s="162"/>
      <c r="C103" s="165">
        <f>IF(OR(C104="",E104=""),"",IF(C104=E104,"△",IF(C104&gt;E104,"○","●")))</f>
      </c>
      <c r="D103" s="165"/>
      <c r="E103" s="165"/>
      <c r="F103" s="165">
        <f>IF(OR(F104="",H104=""),"",IF(F104=H104,"△",IF(F104&gt;H104,"○","●")))</f>
      </c>
      <c r="G103" s="165"/>
      <c r="H103" s="165"/>
      <c r="I103" s="165">
        <f>IF(OR(I104="",K104=""),"",IF(I104=K104,"△",IF(I104&gt;K104,"○","●")))</f>
      </c>
      <c r="J103" s="165"/>
      <c r="K103" s="165"/>
      <c r="L103" s="165">
        <f>IF(OR(L104="",N104=""),"",IF(L104=N104,"△",IF(L104&gt;N104,"○","●")))</f>
      </c>
      <c r="M103" s="165"/>
      <c r="N103" s="165"/>
      <c r="O103" s="165">
        <f>IF(OR(O104="",Q104=""),"",IF(O104=Q104,"△",IF(O104&gt;Q104,"○","●")))</f>
      </c>
      <c r="P103" s="165"/>
      <c r="Q103" s="165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310"/>
      <c r="AC103" s="28">
        <f>COUNTIF(C103:Q104,"○")*3</f>
        <v>0</v>
      </c>
      <c r="AD103" s="29">
        <f>SUM(C104+F104+I104+L104+O104)</f>
        <v>0</v>
      </c>
    </row>
    <row r="104" spans="1:30" ht="15" customHeight="1">
      <c r="A104" s="9"/>
      <c r="B104" s="162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310"/>
      <c r="AC104" s="28">
        <f>COUNTIF(C103:Q104,"△")</f>
        <v>0</v>
      </c>
      <c r="AD104" s="29">
        <f>SUM(E104+H104+K104+N104+Q104)</f>
        <v>0</v>
      </c>
    </row>
  </sheetData>
  <sheetProtection/>
  <mergeCells count="509">
    <mergeCell ref="O25:P26"/>
    <mergeCell ref="Q25:R26"/>
    <mergeCell ref="S25:T26"/>
    <mergeCell ref="U25:V26"/>
    <mergeCell ref="W25:X26"/>
    <mergeCell ref="AH25:AH26"/>
    <mergeCell ref="A25:A26"/>
    <mergeCell ref="B25:B26"/>
    <mergeCell ref="C25:E25"/>
    <mergeCell ref="F25:H25"/>
    <mergeCell ref="I25:K25"/>
    <mergeCell ref="L25:N26"/>
    <mergeCell ref="O23:P24"/>
    <mergeCell ref="Q23:R24"/>
    <mergeCell ref="S23:T24"/>
    <mergeCell ref="U23:V24"/>
    <mergeCell ref="W23:X24"/>
    <mergeCell ref="AH23:AH24"/>
    <mergeCell ref="A23:A24"/>
    <mergeCell ref="B23:B24"/>
    <mergeCell ref="C23:E23"/>
    <mergeCell ref="F23:H23"/>
    <mergeCell ref="I23:K24"/>
    <mergeCell ref="L23:N23"/>
    <mergeCell ref="L21:N21"/>
    <mergeCell ref="O21:P22"/>
    <mergeCell ref="Q21:R22"/>
    <mergeCell ref="S21:T22"/>
    <mergeCell ref="W21:X22"/>
    <mergeCell ref="AH21:AH22"/>
    <mergeCell ref="Q19:R20"/>
    <mergeCell ref="S19:T20"/>
    <mergeCell ref="U19:V20"/>
    <mergeCell ref="W19:X20"/>
    <mergeCell ref="AH19:AH20"/>
    <mergeCell ref="A21:A22"/>
    <mergeCell ref="B21:B22"/>
    <mergeCell ref="C21:E21"/>
    <mergeCell ref="F21:H22"/>
    <mergeCell ref="I21:K21"/>
    <mergeCell ref="S18:T18"/>
    <mergeCell ref="U18:V18"/>
    <mergeCell ref="W18:X18"/>
    <mergeCell ref="A19:A20"/>
    <mergeCell ref="B19:B20"/>
    <mergeCell ref="C19:E20"/>
    <mergeCell ref="F19:H19"/>
    <mergeCell ref="I19:K19"/>
    <mergeCell ref="L19:N19"/>
    <mergeCell ref="O19:P20"/>
    <mergeCell ref="C16:D16"/>
    <mergeCell ref="E16:H16"/>
    <mergeCell ref="L16:O16"/>
    <mergeCell ref="P16:S16"/>
    <mergeCell ref="T16:W16"/>
    <mergeCell ref="A18:B18"/>
    <mergeCell ref="C18:E18"/>
    <mergeCell ref="F18:H18"/>
    <mergeCell ref="I18:K18"/>
    <mergeCell ref="L18:N18"/>
    <mergeCell ref="C14:D14"/>
    <mergeCell ref="E14:H14"/>
    <mergeCell ref="L14:O14"/>
    <mergeCell ref="P14:S14"/>
    <mergeCell ref="T14:W14"/>
    <mergeCell ref="C15:D15"/>
    <mergeCell ref="E15:H15"/>
    <mergeCell ref="L15:O15"/>
    <mergeCell ref="P15:S15"/>
    <mergeCell ref="T15:W15"/>
    <mergeCell ref="C12:D12"/>
    <mergeCell ref="E12:H12"/>
    <mergeCell ref="L12:O12"/>
    <mergeCell ref="P12:S12"/>
    <mergeCell ref="T12:W12"/>
    <mergeCell ref="C13:D13"/>
    <mergeCell ref="E13:H13"/>
    <mergeCell ref="L13:O13"/>
    <mergeCell ref="P13:S13"/>
    <mergeCell ref="T13:W13"/>
    <mergeCell ref="C10:D10"/>
    <mergeCell ref="E10:O10"/>
    <mergeCell ref="P10:W10"/>
    <mergeCell ref="X10:AD10"/>
    <mergeCell ref="C11:D11"/>
    <mergeCell ref="E11:H11"/>
    <mergeCell ref="L11:O11"/>
    <mergeCell ref="P11:S11"/>
    <mergeCell ref="T11:W11"/>
    <mergeCell ref="X11:AD12"/>
    <mergeCell ref="B3:C3"/>
    <mergeCell ref="B4:C4"/>
    <mergeCell ref="B5:C5"/>
    <mergeCell ref="B6:C6"/>
    <mergeCell ref="B7:C7"/>
    <mergeCell ref="A9:D9"/>
    <mergeCell ref="X7:AD7"/>
    <mergeCell ref="K3:P3"/>
    <mergeCell ref="K4:P4"/>
    <mergeCell ref="D3:J3"/>
    <mergeCell ref="Q4:W4"/>
    <mergeCell ref="X4:AD4"/>
    <mergeCell ref="X3:AD3"/>
    <mergeCell ref="Q3:W3"/>
    <mergeCell ref="D4:J4"/>
    <mergeCell ref="L72:O72"/>
    <mergeCell ref="P72:S72"/>
    <mergeCell ref="T72:W72"/>
    <mergeCell ref="Q7:W7"/>
    <mergeCell ref="K7:P7"/>
    <mergeCell ref="X5:AD5"/>
    <mergeCell ref="Q5:W5"/>
    <mergeCell ref="K5:P5"/>
    <mergeCell ref="Q6:W6"/>
    <mergeCell ref="X6:AD6"/>
    <mergeCell ref="C73:D73"/>
    <mergeCell ref="E73:H73"/>
    <mergeCell ref="L73:O73"/>
    <mergeCell ref="K6:P6"/>
    <mergeCell ref="C72:D72"/>
    <mergeCell ref="E72:H72"/>
    <mergeCell ref="C71:D71"/>
    <mergeCell ref="E71:H71"/>
    <mergeCell ref="L71:O71"/>
    <mergeCell ref="C70:D70"/>
    <mergeCell ref="X13:AD14"/>
    <mergeCell ref="X15:AD16"/>
    <mergeCell ref="U21:V22"/>
    <mergeCell ref="S78:T79"/>
    <mergeCell ref="Q78:R79"/>
    <mergeCell ref="T68:W68"/>
    <mergeCell ref="P73:S73"/>
    <mergeCell ref="T73:W73"/>
    <mergeCell ref="O18:P18"/>
    <mergeCell ref="Q18:R18"/>
    <mergeCell ref="C88:D88"/>
    <mergeCell ref="T92:W92"/>
    <mergeCell ref="L89:O89"/>
    <mergeCell ref="A94:B94"/>
    <mergeCell ref="C94:E94"/>
    <mergeCell ref="C89:D89"/>
    <mergeCell ref="E89:H89"/>
    <mergeCell ref="F94:H94"/>
    <mergeCell ref="C92:D92"/>
    <mergeCell ref="E92:H92"/>
    <mergeCell ref="Q101:R102"/>
    <mergeCell ref="Q94:R94"/>
    <mergeCell ref="S94:T94"/>
    <mergeCell ref="S97:T98"/>
    <mergeCell ref="Q95:R96"/>
    <mergeCell ref="S95:T96"/>
    <mergeCell ref="Q99:R100"/>
    <mergeCell ref="S99:T100"/>
    <mergeCell ref="L94:N94"/>
    <mergeCell ref="O94:P94"/>
    <mergeCell ref="F101:H101"/>
    <mergeCell ref="L101:N102"/>
    <mergeCell ref="O101:P102"/>
    <mergeCell ref="O95:P96"/>
    <mergeCell ref="I94:K94"/>
    <mergeCell ref="I99:K100"/>
    <mergeCell ref="O99:P100"/>
    <mergeCell ref="B97:B98"/>
    <mergeCell ref="C97:E97"/>
    <mergeCell ref="I95:K95"/>
    <mergeCell ref="I97:K97"/>
    <mergeCell ref="L95:N95"/>
    <mergeCell ref="O97:P98"/>
    <mergeCell ref="AB103:AB104"/>
    <mergeCell ref="C99:E99"/>
    <mergeCell ref="F99:H99"/>
    <mergeCell ref="I101:K101"/>
    <mergeCell ref="W99:X100"/>
    <mergeCell ref="L99:N99"/>
    <mergeCell ref="S101:T102"/>
    <mergeCell ref="U101:V102"/>
    <mergeCell ref="W101:X102"/>
    <mergeCell ref="C101:E101"/>
    <mergeCell ref="A101:A102"/>
    <mergeCell ref="A95:A96"/>
    <mergeCell ref="B95:B96"/>
    <mergeCell ref="F95:H95"/>
    <mergeCell ref="A97:A98"/>
    <mergeCell ref="F97:H98"/>
    <mergeCell ref="B101:B102"/>
    <mergeCell ref="C95:E96"/>
    <mergeCell ref="A99:A100"/>
    <mergeCell ref="B99:B100"/>
    <mergeCell ref="C90:D90"/>
    <mergeCell ref="E90:H90"/>
    <mergeCell ref="L90:O90"/>
    <mergeCell ref="P90:S90"/>
    <mergeCell ref="C91:D91"/>
    <mergeCell ref="E91:H91"/>
    <mergeCell ref="L91:O91"/>
    <mergeCell ref="P91:S91"/>
    <mergeCell ref="E88:H88"/>
    <mergeCell ref="L88:O88"/>
    <mergeCell ref="P88:S88"/>
    <mergeCell ref="T88:W88"/>
    <mergeCell ref="P89:S89"/>
    <mergeCell ref="L92:O92"/>
    <mergeCell ref="P92:S92"/>
    <mergeCell ref="I82:K82"/>
    <mergeCell ref="U82:V83"/>
    <mergeCell ref="W82:X83"/>
    <mergeCell ref="T87:W87"/>
    <mergeCell ref="C87:D87"/>
    <mergeCell ref="E87:H87"/>
    <mergeCell ref="F82:H82"/>
    <mergeCell ref="C82:E82"/>
    <mergeCell ref="L82:N83"/>
    <mergeCell ref="O82:P83"/>
    <mergeCell ref="B80:B81"/>
    <mergeCell ref="C80:E80"/>
    <mergeCell ref="F80:H80"/>
    <mergeCell ref="I78:K78"/>
    <mergeCell ref="L87:O87"/>
    <mergeCell ref="C86:D86"/>
    <mergeCell ref="E86:O86"/>
    <mergeCell ref="A85:D85"/>
    <mergeCell ref="A82:A83"/>
    <mergeCell ref="B82:B83"/>
    <mergeCell ref="L78:N78"/>
    <mergeCell ref="L80:N80"/>
    <mergeCell ref="U80:V81"/>
    <mergeCell ref="W80:X81"/>
    <mergeCell ref="A80:A81"/>
    <mergeCell ref="A78:A79"/>
    <mergeCell ref="B78:B79"/>
    <mergeCell ref="C78:E78"/>
    <mergeCell ref="I80:K81"/>
    <mergeCell ref="F78:H79"/>
    <mergeCell ref="AK82:AK83"/>
    <mergeCell ref="O76:P77"/>
    <mergeCell ref="Q76:R77"/>
    <mergeCell ref="S76:T77"/>
    <mergeCell ref="O80:P81"/>
    <mergeCell ref="Q80:R81"/>
    <mergeCell ref="Q82:R83"/>
    <mergeCell ref="S82:T83"/>
    <mergeCell ref="W78:X79"/>
    <mergeCell ref="AK76:AK77"/>
    <mergeCell ref="C75:E75"/>
    <mergeCell ref="F75:H75"/>
    <mergeCell ref="AK78:AK79"/>
    <mergeCell ref="AK80:AK81"/>
    <mergeCell ref="U78:V79"/>
    <mergeCell ref="O78:P79"/>
    <mergeCell ref="L75:N75"/>
    <mergeCell ref="Q75:R75"/>
    <mergeCell ref="I76:K76"/>
    <mergeCell ref="O75:P75"/>
    <mergeCell ref="L70:O70"/>
    <mergeCell ref="P70:S70"/>
    <mergeCell ref="S80:T81"/>
    <mergeCell ref="U76:V77"/>
    <mergeCell ref="W76:X77"/>
    <mergeCell ref="A76:A77"/>
    <mergeCell ref="B76:B77"/>
    <mergeCell ref="A75:B75"/>
    <mergeCell ref="F76:H76"/>
    <mergeCell ref="C76:E77"/>
    <mergeCell ref="L68:O68"/>
    <mergeCell ref="I63:K63"/>
    <mergeCell ref="E70:H70"/>
    <mergeCell ref="P71:S71"/>
    <mergeCell ref="C67:D67"/>
    <mergeCell ref="E67:O67"/>
    <mergeCell ref="C69:D69"/>
    <mergeCell ref="E69:H69"/>
    <mergeCell ref="C68:D68"/>
    <mergeCell ref="E68:H68"/>
    <mergeCell ref="A66:D66"/>
    <mergeCell ref="A59:A60"/>
    <mergeCell ref="B59:B60"/>
    <mergeCell ref="C59:E59"/>
    <mergeCell ref="I59:K59"/>
    <mergeCell ref="A63:A64"/>
    <mergeCell ref="B63:B64"/>
    <mergeCell ref="C63:E63"/>
    <mergeCell ref="F63:H63"/>
    <mergeCell ref="A61:A62"/>
    <mergeCell ref="B61:B62"/>
    <mergeCell ref="C61:E61"/>
    <mergeCell ref="F61:H61"/>
    <mergeCell ref="L61:N61"/>
    <mergeCell ref="A56:B56"/>
    <mergeCell ref="C56:E56"/>
    <mergeCell ref="F56:H56"/>
    <mergeCell ref="A57:A58"/>
    <mergeCell ref="B57:B58"/>
    <mergeCell ref="C57:E58"/>
    <mergeCell ref="Q56:R56"/>
    <mergeCell ref="O56:P56"/>
    <mergeCell ref="S56:T56"/>
    <mergeCell ref="I56:K56"/>
    <mergeCell ref="L56:N56"/>
    <mergeCell ref="U56:V56"/>
    <mergeCell ref="W56:X56"/>
    <mergeCell ref="I57:K57"/>
    <mergeCell ref="L57:N57"/>
    <mergeCell ref="U57:V58"/>
    <mergeCell ref="W57:X58"/>
    <mergeCell ref="C54:D54"/>
    <mergeCell ref="E54:H54"/>
    <mergeCell ref="X53:AD54"/>
    <mergeCell ref="L54:O54"/>
    <mergeCell ref="P54:S54"/>
    <mergeCell ref="C53:D53"/>
    <mergeCell ref="E53:H53"/>
    <mergeCell ref="L53:O53"/>
    <mergeCell ref="P53:S53"/>
    <mergeCell ref="T54:W54"/>
    <mergeCell ref="X51:AD52"/>
    <mergeCell ref="P51:S51"/>
    <mergeCell ref="C52:D52"/>
    <mergeCell ref="T53:W53"/>
    <mergeCell ref="T51:W51"/>
    <mergeCell ref="T52:W52"/>
    <mergeCell ref="C51:D51"/>
    <mergeCell ref="E51:H51"/>
    <mergeCell ref="L51:O51"/>
    <mergeCell ref="E52:H52"/>
    <mergeCell ref="L50:O50"/>
    <mergeCell ref="P52:S52"/>
    <mergeCell ref="L52:O52"/>
    <mergeCell ref="X49:AD50"/>
    <mergeCell ref="P50:S50"/>
    <mergeCell ref="C49:D49"/>
    <mergeCell ref="E49:H49"/>
    <mergeCell ref="L49:O49"/>
    <mergeCell ref="T50:W50"/>
    <mergeCell ref="T49:W49"/>
    <mergeCell ref="P49:S49"/>
    <mergeCell ref="B42:B43"/>
    <mergeCell ref="A47:D47"/>
    <mergeCell ref="A44:A45"/>
    <mergeCell ref="B44:B45"/>
    <mergeCell ref="C44:E44"/>
    <mergeCell ref="C50:D50"/>
    <mergeCell ref="E50:H50"/>
    <mergeCell ref="C42:E42"/>
    <mergeCell ref="F42:H42"/>
    <mergeCell ref="X48:AD48"/>
    <mergeCell ref="C48:D48"/>
    <mergeCell ref="AH44:AH45"/>
    <mergeCell ref="F44:H44"/>
    <mergeCell ref="I44:K44"/>
    <mergeCell ref="W44:X45"/>
    <mergeCell ref="L44:N45"/>
    <mergeCell ref="P48:W48"/>
    <mergeCell ref="O44:P45"/>
    <mergeCell ref="E48:O48"/>
    <mergeCell ref="W42:X43"/>
    <mergeCell ref="AH38:AH39"/>
    <mergeCell ref="A40:A41"/>
    <mergeCell ref="B40:B41"/>
    <mergeCell ref="C40:E40"/>
    <mergeCell ref="I40:K40"/>
    <mergeCell ref="L40:N40"/>
    <mergeCell ref="AH42:AH43"/>
    <mergeCell ref="W40:X41"/>
    <mergeCell ref="A42:A43"/>
    <mergeCell ref="AH40:AH41"/>
    <mergeCell ref="L37:N37"/>
    <mergeCell ref="C35:D35"/>
    <mergeCell ref="W38:X39"/>
    <mergeCell ref="W37:X37"/>
    <mergeCell ref="U37:V37"/>
    <mergeCell ref="P35:S35"/>
    <mergeCell ref="S37:T37"/>
    <mergeCell ref="Q37:R37"/>
    <mergeCell ref="F40:H41"/>
    <mergeCell ref="A38:A39"/>
    <mergeCell ref="B38:B39"/>
    <mergeCell ref="F38:H38"/>
    <mergeCell ref="I38:K38"/>
    <mergeCell ref="S38:T39"/>
    <mergeCell ref="U38:V39"/>
    <mergeCell ref="C38:E39"/>
    <mergeCell ref="A37:B37"/>
    <mergeCell ref="C37:E37"/>
    <mergeCell ref="F37:H37"/>
    <mergeCell ref="L35:O35"/>
    <mergeCell ref="E35:H35"/>
    <mergeCell ref="I37:K37"/>
    <mergeCell ref="O37:P37"/>
    <mergeCell ref="C34:D34"/>
    <mergeCell ref="C30:D30"/>
    <mergeCell ref="E30:H30"/>
    <mergeCell ref="P30:S30"/>
    <mergeCell ref="L30:O30"/>
    <mergeCell ref="C32:D32"/>
    <mergeCell ref="E33:H33"/>
    <mergeCell ref="P31:S31"/>
    <mergeCell ref="L33:O33"/>
    <mergeCell ref="E34:H34"/>
    <mergeCell ref="A1:AE1"/>
    <mergeCell ref="A2:AE2"/>
    <mergeCell ref="A28:D28"/>
    <mergeCell ref="C29:D29"/>
    <mergeCell ref="E29:O29"/>
    <mergeCell ref="P29:W29"/>
    <mergeCell ref="X29:AD29"/>
    <mergeCell ref="D5:J5"/>
    <mergeCell ref="D6:J6"/>
    <mergeCell ref="D7:J7"/>
    <mergeCell ref="E32:H32"/>
    <mergeCell ref="L32:O32"/>
    <mergeCell ref="P32:S32"/>
    <mergeCell ref="E31:H31"/>
    <mergeCell ref="C31:D31"/>
    <mergeCell ref="P33:S33"/>
    <mergeCell ref="L31:O31"/>
    <mergeCell ref="C33:D33"/>
    <mergeCell ref="T30:W30"/>
    <mergeCell ref="T34:W34"/>
    <mergeCell ref="T35:W35"/>
    <mergeCell ref="P34:S34"/>
    <mergeCell ref="L34:O34"/>
    <mergeCell ref="X32:AD33"/>
    <mergeCell ref="X30:AD31"/>
    <mergeCell ref="T32:W32"/>
    <mergeCell ref="T31:W31"/>
    <mergeCell ref="X34:AD35"/>
    <mergeCell ref="O42:P43"/>
    <mergeCell ref="Q38:R39"/>
    <mergeCell ref="Q40:R41"/>
    <mergeCell ref="Q42:R43"/>
    <mergeCell ref="T33:W33"/>
    <mergeCell ref="I42:K43"/>
    <mergeCell ref="O40:P41"/>
    <mergeCell ref="O38:P39"/>
    <mergeCell ref="L42:N42"/>
    <mergeCell ref="L38:N38"/>
    <mergeCell ref="S44:T45"/>
    <mergeCell ref="S42:T43"/>
    <mergeCell ref="S40:T41"/>
    <mergeCell ref="U40:V41"/>
    <mergeCell ref="U42:V43"/>
    <mergeCell ref="U44:V45"/>
    <mergeCell ref="Q44:R45"/>
    <mergeCell ref="F59:H60"/>
    <mergeCell ref="O59:P60"/>
    <mergeCell ref="O57:P58"/>
    <mergeCell ref="W61:X62"/>
    <mergeCell ref="Q59:R60"/>
    <mergeCell ref="S59:T60"/>
    <mergeCell ref="Q57:R58"/>
    <mergeCell ref="S57:T58"/>
    <mergeCell ref="F57:H57"/>
    <mergeCell ref="U59:V60"/>
    <mergeCell ref="L59:N59"/>
    <mergeCell ref="P67:W67"/>
    <mergeCell ref="T70:W70"/>
    <mergeCell ref="T71:W71"/>
    <mergeCell ref="W59:X60"/>
    <mergeCell ref="P69:S69"/>
    <mergeCell ref="T69:W69"/>
    <mergeCell ref="P68:S68"/>
    <mergeCell ref="L69:O69"/>
    <mergeCell ref="S61:T62"/>
    <mergeCell ref="U61:V62"/>
    <mergeCell ref="L63:N64"/>
    <mergeCell ref="O63:P64"/>
    <mergeCell ref="Q63:R64"/>
    <mergeCell ref="S63:T64"/>
    <mergeCell ref="U63:V64"/>
    <mergeCell ref="X71:AD71"/>
    <mergeCell ref="X72:AD72"/>
    <mergeCell ref="X73:AD73"/>
    <mergeCell ref="T89:W89"/>
    <mergeCell ref="X67:AD67"/>
    <mergeCell ref="S75:T75"/>
    <mergeCell ref="P86:W86"/>
    <mergeCell ref="X87:AD87"/>
    <mergeCell ref="X88:AD88"/>
    <mergeCell ref="P87:S87"/>
    <mergeCell ref="I75:K75"/>
    <mergeCell ref="X86:AD86"/>
    <mergeCell ref="U75:V75"/>
    <mergeCell ref="W75:X75"/>
    <mergeCell ref="U97:V98"/>
    <mergeCell ref="W97:X98"/>
    <mergeCell ref="U95:V96"/>
    <mergeCell ref="W95:X96"/>
    <mergeCell ref="W94:X94"/>
    <mergeCell ref="L76:N76"/>
    <mergeCell ref="U99:V100"/>
    <mergeCell ref="L97:N97"/>
    <mergeCell ref="X89:AD89"/>
    <mergeCell ref="X90:AD90"/>
    <mergeCell ref="X91:AD91"/>
    <mergeCell ref="X92:AD92"/>
    <mergeCell ref="T91:W91"/>
    <mergeCell ref="T90:W90"/>
    <mergeCell ref="U94:V94"/>
    <mergeCell ref="Q97:R98"/>
    <mergeCell ref="B11:B12"/>
    <mergeCell ref="B13:B14"/>
    <mergeCell ref="B15:B16"/>
    <mergeCell ref="X68:AD68"/>
    <mergeCell ref="X69:AD69"/>
    <mergeCell ref="X70:AD70"/>
    <mergeCell ref="W63:X64"/>
    <mergeCell ref="I61:K62"/>
    <mergeCell ref="O61:P62"/>
    <mergeCell ref="Q61:R62"/>
  </mergeCells>
  <printOptions horizontalCentered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selection activeCell="E10" sqref="E10:F10"/>
    </sheetView>
  </sheetViews>
  <sheetFormatPr defaultColWidth="5.125" defaultRowHeight="12.75" customHeight="1"/>
  <cols>
    <col min="1" max="21" width="5.125" style="0" customWidth="1"/>
    <col min="22" max="22" width="5.875" style="0" customWidth="1"/>
    <col min="23" max="23" width="4.875" style="0" customWidth="1"/>
  </cols>
  <sheetData>
    <row r="1" spans="1:19" ht="12.7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8" ht="12.75" customHeight="1">
      <c r="A2" s="41"/>
      <c r="B2" s="419" t="s">
        <v>24</v>
      </c>
      <c r="C2" s="419"/>
      <c r="D2" s="420"/>
      <c r="E2" s="420"/>
      <c r="F2" s="41"/>
      <c r="G2" s="41"/>
      <c r="H2" s="41"/>
      <c r="I2" s="406"/>
      <c r="J2" s="407"/>
      <c r="K2" s="41"/>
      <c r="L2" s="41"/>
      <c r="M2" s="41"/>
      <c r="N2" s="41"/>
      <c r="O2" s="41"/>
      <c r="P2" s="41"/>
      <c r="Q2" s="41"/>
      <c r="R2" s="41"/>
    </row>
    <row r="3" spans="1:18" ht="12.75" customHeight="1">
      <c r="A3" s="41"/>
      <c r="B3" s="419"/>
      <c r="C3" s="419"/>
      <c r="D3" s="420"/>
      <c r="E3" s="420"/>
      <c r="F3" s="41"/>
      <c r="G3" s="41"/>
      <c r="H3" s="41"/>
      <c r="I3" s="408"/>
      <c r="J3" s="409"/>
      <c r="K3" s="41"/>
      <c r="L3" s="41"/>
      <c r="M3" s="41"/>
      <c r="N3" s="41"/>
      <c r="O3" s="41"/>
      <c r="P3" s="41"/>
      <c r="Q3" s="41"/>
      <c r="R3" s="41"/>
    </row>
    <row r="4" spans="1:19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2.75" customHeight="1" thickBot="1">
      <c r="A5" s="41"/>
      <c r="B5" s="41"/>
      <c r="C5" s="41"/>
      <c r="D5" s="41"/>
      <c r="E5" s="41"/>
      <c r="F5" s="41"/>
      <c r="G5" s="41"/>
      <c r="H5" s="41"/>
      <c r="I5" s="41"/>
      <c r="J5" s="42"/>
      <c r="K5" s="41"/>
      <c r="L5" s="41"/>
      <c r="M5" s="41"/>
      <c r="N5" s="41"/>
      <c r="O5" s="41"/>
      <c r="P5" s="41"/>
      <c r="Q5" s="41"/>
      <c r="R5" s="41"/>
      <c r="S5" s="41"/>
    </row>
    <row r="6" spans="1:19" ht="12.75" customHeight="1">
      <c r="A6" s="41"/>
      <c r="B6" s="41"/>
      <c r="C6" s="41"/>
      <c r="D6" s="41"/>
      <c r="E6" s="41"/>
      <c r="F6" s="43"/>
      <c r="G6" s="44"/>
      <c r="H6" s="44"/>
      <c r="I6" s="44"/>
      <c r="J6" s="44"/>
      <c r="K6" s="44"/>
      <c r="L6" s="44"/>
      <c r="M6" s="45"/>
      <c r="N6" s="41"/>
      <c r="O6" s="41"/>
      <c r="P6" s="41"/>
      <c r="Q6" s="41"/>
      <c r="R6" s="41"/>
      <c r="S6" s="41"/>
    </row>
    <row r="7" spans="1:19" ht="12.75" customHeight="1">
      <c r="A7" s="41"/>
      <c r="B7" s="41"/>
      <c r="C7" s="41"/>
      <c r="D7" s="41"/>
      <c r="E7" s="41"/>
      <c r="F7" s="46"/>
      <c r="G7" s="47"/>
      <c r="H7" s="48"/>
      <c r="I7" s="48"/>
      <c r="J7" s="48"/>
      <c r="K7" s="48"/>
      <c r="L7" s="49"/>
      <c r="M7" s="50"/>
      <c r="N7" s="41"/>
      <c r="O7" s="41"/>
      <c r="P7" s="41"/>
      <c r="Q7" s="41"/>
      <c r="R7" s="41"/>
      <c r="S7" t="s">
        <v>26</v>
      </c>
    </row>
    <row r="8" spans="1:24" ht="12.75" customHeight="1" thickBot="1">
      <c r="A8" s="41"/>
      <c r="B8" s="41"/>
      <c r="C8" s="41"/>
      <c r="D8" s="41"/>
      <c r="E8" s="41"/>
      <c r="F8" s="46"/>
      <c r="G8" s="78"/>
      <c r="H8" s="52"/>
      <c r="I8" s="406"/>
      <c r="J8" s="407"/>
      <c r="K8" s="52"/>
      <c r="L8" s="53"/>
      <c r="M8" s="50"/>
      <c r="N8" s="41"/>
      <c r="O8" s="41"/>
      <c r="P8" s="41"/>
      <c r="Q8" s="41"/>
      <c r="R8" s="41"/>
      <c r="S8" t="s">
        <v>27</v>
      </c>
      <c r="X8" s="84"/>
    </row>
    <row r="9" spans="1:19" ht="12.75" customHeight="1">
      <c r="A9" s="41"/>
      <c r="B9" s="41"/>
      <c r="C9" s="41"/>
      <c r="D9" s="43"/>
      <c r="E9" s="44"/>
      <c r="F9" s="44"/>
      <c r="G9" s="45"/>
      <c r="H9" s="41"/>
      <c r="I9" s="408"/>
      <c r="J9" s="409"/>
      <c r="K9" s="41"/>
      <c r="L9" s="43"/>
      <c r="M9" s="44"/>
      <c r="N9" s="44"/>
      <c r="O9" s="45"/>
      <c r="P9" s="41"/>
      <c r="Q9" s="41"/>
      <c r="R9" s="41"/>
      <c r="S9" t="s">
        <v>28</v>
      </c>
    </row>
    <row r="10" spans="1:19" ht="12.75" customHeight="1">
      <c r="A10" s="41"/>
      <c r="B10" s="41"/>
      <c r="C10" s="41"/>
      <c r="D10" s="46"/>
      <c r="E10" s="427"/>
      <c r="F10" s="427"/>
      <c r="G10" s="50"/>
      <c r="H10" s="41"/>
      <c r="I10" s="41"/>
      <c r="J10" s="41"/>
      <c r="K10" s="41"/>
      <c r="L10" s="46"/>
      <c r="M10" s="427"/>
      <c r="N10" s="427"/>
      <c r="O10" s="50"/>
      <c r="P10" s="41"/>
      <c r="Q10" s="41"/>
      <c r="R10" s="41"/>
      <c r="S10" t="s">
        <v>29</v>
      </c>
    </row>
    <row r="11" spans="1:19" ht="12.75" customHeight="1">
      <c r="A11" s="41"/>
      <c r="B11" s="41"/>
      <c r="C11" s="41"/>
      <c r="D11" s="46"/>
      <c r="E11" s="426"/>
      <c r="F11" s="426"/>
      <c r="G11" s="50"/>
      <c r="H11" s="52"/>
      <c r="I11" s="52"/>
      <c r="J11" s="52"/>
      <c r="K11" s="41"/>
      <c r="L11" s="46"/>
      <c r="M11" s="426"/>
      <c r="N11" s="426"/>
      <c r="O11" s="50"/>
      <c r="P11" s="52"/>
      <c r="Q11" s="41"/>
      <c r="R11" s="41"/>
      <c r="S11" t="s">
        <v>30</v>
      </c>
    </row>
    <row r="12" spans="1:19" ht="12.75" customHeight="1" thickBot="1">
      <c r="A12" s="41"/>
      <c r="B12" s="41"/>
      <c r="C12" s="41"/>
      <c r="D12" s="42"/>
      <c r="G12" s="75"/>
      <c r="H12" s="41"/>
      <c r="I12" s="41"/>
      <c r="J12" s="41"/>
      <c r="K12" s="41"/>
      <c r="L12" s="42"/>
      <c r="O12" s="75"/>
      <c r="P12" s="41"/>
      <c r="Q12" s="41"/>
      <c r="R12" s="41"/>
      <c r="S12" t="s">
        <v>31</v>
      </c>
    </row>
    <row r="13" spans="1:19" ht="12.75" customHeight="1">
      <c r="A13" s="41"/>
      <c r="B13" s="41"/>
      <c r="C13" s="43"/>
      <c r="D13" s="52"/>
      <c r="E13" s="46"/>
      <c r="F13" s="50"/>
      <c r="G13" s="52"/>
      <c r="H13" s="45"/>
      <c r="I13" s="41"/>
      <c r="J13" s="41"/>
      <c r="K13" s="43"/>
      <c r="L13" s="52"/>
      <c r="M13" s="46"/>
      <c r="N13" s="50"/>
      <c r="O13" s="52"/>
      <c r="P13" s="45"/>
      <c r="Q13" s="41"/>
      <c r="R13" s="41"/>
      <c r="S13" t="s">
        <v>32</v>
      </c>
    </row>
    <row r="14" spans="1:19" ht="12.75" customHeight="1">
      <c r="A14" s="41"/>
      <c r="B14" s="41"/>
      <c r="C14" s="46"/>
      <c r="D14" s="52"/>
      <c r="E14" s="46"/>
      <c r="F14" s="50"/>
      <c r="G14" s="52"/>
      <c r="H14" s="50"/>
      <c r="I14" s="41"/>
      <c r="J14" s="41"/>
      <c r="K14" s="46"/>
      <c r="L14" s="52"/>
      <c r="M14" s="46"/>
      <c r="N14" s="50"/>
      <c r="O14" s="52"/>
      <c r="P14" s="50"/>
      <c r="Q14" s="41"/>
      <c r="R14" s="41"/>
      <c r="S14" t="s">
        <v>33</v>
      </c>
    </row>
    <row r="15" spans="1:19" ht="12.75" customHeight="1">
      <c r="A15" s="41"/>
      <c r="B15" s="41"/>
      <c r="C15" s="416"/>
      <c r="D15" s="407"/>
      <c r="E15" s="46"/>
      <c r="F15" s="50"/>
      <c r="G15" s="406"/>
      <c r="H15" s="423"/>
      <c r="I15" s="41"/>
      <c r="J15" s="41"/>
      <c r="K15" s="416"/>
      <c r="L15" s="407"/>
      <c r="M15" s="46"/>
      <c r="N15" s="50"/>
      <c r="O15" s="406"/>
      <c r="P15" s="423"/>
      <c r="Q15" s="41"/>
      <c r="R15" s="41"/>
      <c r="S15" t="s">
        <v>34</v>
      </c>
    </row>
    <row r="16" spans="1:19" ht="12.75" customHeight="1">
      <c r="A16" s="41"/>
      <c r="B16" s="41"/>
      <c r="C16" s="428"/>
      <c r="D16" s="415"/>
      <c r="E16" s="82"/>
      <c r="F16" s="83"/>
      <c r="G16" s="421"/>
      <c r="H16" s="422"/>
      <c r="I16" s="41"/>
      <c r="J16" s="41"/>
      <c r="K16" s="428"/>
      <c r="L16" s="415"/>
      <c r="M16" s="82"/>
      <c r="N16" s="83"/>
      <c r="O16" s="421"/>
      <c r="P16" s="422"/>
      <c r="Q16" s="41"/>
      <c r="R16" s="41"/>
      <c r="S16" t="s">
        <v>35</v>
      </c>
    </row>
    <row r="17" spans="1:19" ht="12.75" customHeight="1">
      <c r="A17" s="41"/>
      <c r="B17" s="410" t="s">
        <v>50</v>
      </c>
      <c r="C17" s="411"/>
      <c r="D17" s="410" t="s">
        <v>57</v>
      </c>
      <c r="E17" s="411"/>
      <c r="F17" s="410" t="s">
        <v>51</v>
      </c>
      <c r="G17" s="411"/>
      <c r="H17" s="410" t="s">
        <v>56</v>
      </c>
      <c r="I17" s="411"/>
      <c r="J17" s="410" t="s">
        <v>52</v>
      </c>
      <c r="K17" s="411"/>
      <c r="L17" s="410" t="s">
        <v>55</v>
      </c>
      <c r="M17" s="411"/>
      <c r="N17" s="410" t="s">
        <v>53</v>
      </c>
      <c r="O17" s="411"/>
      <c r="P17" s="410" t="s">
        <v>54</v>
      </c>
      <c r="Q17" s="411"/>
      <c r="R17" s="57"/>
      <c r="S17" t="s">
        <v>36</v>
      </c>
    </row>
    <row r="18" spans="1:19" ht="12.75" customHeight="1">
      <c r="A18" s="41"/>
      <c r="B18" s="412"/>
      <c r="C18" s="413"/>
      <c r="D18" s="412"/>
      <c r="E18" s="413"/>
      <c r="F18" s="412"/>
      <c r="G18" s="413"/>
      <c r="H18" s="412"/>
      <c r="I18" s="413"/>
      <c r="J18" s="412"/>
      <c r="K18" s="413"/>
      <c r="L18" s="412"/>
      <c r="M18" s="413"/>
      <c r="N18" s="412"/>
      <c r="O18" s="413"/>
      <c r="P18" s="412"/>
      <c r="Q18" s="413"/>
      <c r="R18" s="57"/>
      <c r="S18" t="s">
        <v>37</v>
      </c>
    </row>
    <row r="19" spans="1:19" ht="12.75" customHeight="1">
      <c r="A19" s="41"/>
      <c r="B19" s="41"/>
      <c r="C19" s="41"/>
      <c r="D19" s="431"/>
      <c r="E19" s="432"/>
      <c r="F19" s="432"/>
      <c r="G19" s="433"/>
      <c r="H19" s="41"/>
      <c r="I19" s="41"/>
      <c r="J19" s="41"/>
      <c r="K19" s="41"/>
      <c r="L19" s="431"/>
      <c r="M19" s="432"/>
      <c r="N19" s="432"/>
      <c r="O19" s="433"/>
      <c r="P19" s="41"/>
      <c r="Q19" s="41"/>
      <c r="R19" s="41"/>
      <c r="S19" t="s">
        <v>38</v>
      </c>
    </row>
    <row r="20" spans="1:21" ht="12.75" customHeight="1">
      <c r="A20" s="41"/>
      <c r="B20" s="41"/>
      <c r="C20" s="41"/>
      <c r="D20" s="54"/>
      <c r="E20" s="55"/>
      <c r="F20" s="55"/>
      <c r="G20" s="56"/>
      <c r="H20" s="41"/>
      <c r="I20" s="41"/>
      <c r="J20" s="41"/>
      <c r="K20" s="41"/>
      <c r="L20" s="54"/>
      <c r="M20" s="55"/>
      <c r="N20" s="55"/>
      <c r="O20" s="56"/>
      <c r="P20" s="41"/>
      <c r="Q20" s="41"/>
      <c r="R20" s="41"/>
      <c r="S20" t="s">
        <v>39</v>
      </c>
      <c r="U20" s="79"/>
    </row>
    <row r="21" spans="1:19" ht="12.75" customHeight="1">
      <c r="A21" s="41"/>
      <c r="B21" s="41"/>
      <c r="C21" s="41"/>
      <c r="D21" s="41"/>
      <c r="E21" s="41"/>
      <c r="F21" s="51"/>
      <c r="G21" s="51"/>
      <c r="H21" s="424"/>
      <c r="I21" s="425"/>
      <c r="J21" s="425"/>
      <c r="K21" s="425"/>
      <c r="L21" s="53"/>
      <c r="M21" s="53"/>
      <c r="N21" s="41"/>
      <c r="O21" s="41"/>
      <c r="P21" s="41"/>
      <c r="Q21" s="41"/>
      <c r="R21" s="41"/>
      <c r="S21" t="s">
        <v>40</v>
      </c>
    </row>
    <row r="22" spans="1:19" ht="12.75" customHeight="1">
      <c r="A22" s="41"/>
      <c r="B22" s="41"/>
      <c r="C22" s="41"/>
      <c r="D22" s="41"/>
      <c r="E22" s="41"/>
      <c r="F22" s="51"/>
      <c r="G22" s="54"/>
      <c r="H22" s="55"/>
      <c r="I22" s="55"/>
      <c r="J22" s="55"/>
      <c r="K22" s="55"/>
      <c r="L22" s="56"/>
      <c r="M22" s="53"/>
      <c r="N22" s="41"/>
      <c r="O22" s="41"/>
      <c r="P22" s="41"/>
      <c r="Q22" s="41"/>
      <c r="R22" s="41"/>
      <c r="S22" t="s">
        <v>41</v>
      </c>
    </row>
    <row r="23" spans="1:18" ht="12.75" customHeight="1">
      <c r="A23" s="41"/>
      <c r="B23" s="41"/>
      <c r="C23" s="41"/>
      <c r="D23" s="41"/>
      <c r="E23" s="41"/>
      <c r="F23" s="54"/>
      <c r="G23" s="55"/>
      <c r="H23" s="55"/>
      <c r="I23" s="55"/>
      <c r="J23" s="55"/>
      <c r="K23" s="55"/>
      <c r="L23" s="55"/>
      <c r="M23" s="56"/>
      <c r="N23" s="41"/>
      <c r="O23" s="41"/>
      <c r="P23" s="41"/>
      <c r="Q23" s="41"/>
      <c r="R23" s="41"/>
    </row>
    <row r="24" spans="1:18" ht="12.75" customHeight="1">
      <c r="A24" s="41"/>
      <c r="B24" s="41"/>
      <c r="C24" s="41"/>
      <c r="D24" s="41"/>
      <c r="E24" s="41"/>
      <c r="F24" s="41"/>
      <c r="G24" s="41"/>
      <c r="H24" s="41"/>
      <c r="I24" s="41"/>
      <c r="J24" s="47"/>
      <c r="K24" s="41"/>
      <c r="L24" s="41"/>
      <c r="M24" s="41"/>
      <c r="N24" s="41"/>
      <c r="O24" s="41"/>
      <c r="P24" s="41"/>
      <c r="Q24" s="41"/>
      <c r="R24" s="41"/>
    </row>
    <row r="25" spans="1:18" ht="12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4"/>
      <c r="L25" s="425"/>
      <c r="M25" s="425"/>
      <c r="N25" s="425"/>
      <c r="O25" s="41"/>
      <c r="P25" s="41"/>
      <c r="Q25" s="41"/>
      <c r="R25" s="41"/>
    </row>
    <row r="26" spans="1:18" ht="12.75" customHeight="1" thickBot="1">
      <c r="A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20" ht="12.75" customHeight="1">
      <c r="A27" s="90"/>
      <c r="B27" s="91"/>
      <c r="C27" s="91"/>
      <c r="D27" s="91"/>
      <c r="E27" s="91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1"/>
    </row>
    <row r="28" spans="1:18" ht="12.75" customHeight="1">
      <c r="A28" s="41"/>
      <c r="B28" s="429" t="s">
        <v>22</v>
      </c>
      <c r="C28" s="429"/>
      <c r="D28" s="430"/>
      <c r="E28" s="430"/>
      <c r="F28" s="41"/>
      <c r="G28" s="41"/>
      <c r="H28" s="41"/>
      <c r="I28" s="41"/>
      <c r="J28" s="41"/>
      <c r="K28" s="406"/>
      <c r="L28" s="407"/>
      <c r="M28" s="407"/>
      <c r="N28" s="407"/>
      <c r="O28" s="41"/>
      <c r="P28" s="41"/>
      <c r="Q28" s="41"/>
      <c r="R28" s="41"/>
    </row>
    <row r="29" spans="1:18" ht="12.75" customHeight="1" thickBot="1">
      <c r="A29" s="41"/>
      <c r="B29" s="429"/>
      <c r="C29" s="429"/>
      <c r="D29" s="430"/>
      <c r="E29" s="430"/>
      <c r="F29" s="41"/>
      <c r="G29" s="41"/>
      <c r="H29" s="41"/>
      <c r="I29" s="41"/>
      <c r="J29" s="42"/>
      <c r="K29" s="41"/>
      <c r="L29" s="41"/>
      <c r="M29" s="41"/>
      <c r="N29" s="41"/>
      <c r="O29" s="41"/>
      <c r="P29" s="41"/>
      <c r="Q29" s="41"/>
      <c r="R29" s="41"/>
    </row>
    <row r="30" spans="1:18" ht="12.75" customHeight="1">
      <c r="A30" s="41"/>
      <c r="B30" s="41"/>
      <c r="C30" s="41"/>
      <c r="D30" s="41"/>
      <c r="E30" s="41"/>
      <c r="F30" s="43"/>
      <c r="G30" s="44"/>
      <c r="H30" s="44"/>
      <c r="I30" s="44"/>
      <c r="J30" s="44"/>
      <c r="K30" s="44"/>
      <c r="L30" s="44"/>
      <c r="M30" s="45"/>
      <c r="N30" s="41"/>
      <c r="O30" s="41"/>
      <c r="P30" s="41"/>
      <c r="Q30" s="41"/>
      <c r="R30" s="41"/>
    </row>
    <row r="31" spans="1:18" ht="12.75" customHeight="1">
      <c r="A31" s="41"/>
      <c r="B31" s="41"/>
      <c r="C31" s="41"/>
      <c r="D31" s="41"/>
      <c r="E31" s="41"/>
      <c r="F31" s="46"/>
      <c r="G31" s="47"/>
      <c r="H31" s="48"/>
      <c r="I31" s="48"/>
      <c r="J31" s="48"/>
      <c r="K31" s="48"/>
      <c r="L31" s="49"/>
      <c r="M31" s="50"/>
      <c r="N31" s="41"/>
      <c r="O31" s="41"/>
      <c r="P31" s="41"/>
      <c r="Q31" s="41"/>
      <c r="R31" s="41"/>
    </row>
    <row r="32" spans="1:19" ht="12.75" customHeight="1" thickBot="1">
      <c r="A32" s="41"/>
      <c r="B32" s="41"/>
      <c r="C32" s="41"/>
      <c r="D32" s="41"/>
      <c r="E32" s="41"/>
      <c r="F32" s="46"/>
      <c r="G32" s="78"/>
      <c r="H32" s="52"/>
      <c r="I32" s="406"/>
      <c r="J32" s="407"/>
      <c r="K32" s="52"/>
      <c r="L32" s="53"/>
      <c r="M32" s="50"/>
      <c r="N32" s="41"/>
      <c r="O32" s="41"/>
      <c r="P32" s="41"/>
      <c r="Q32" s="41"/>
      <c r="R32" s="41"/>
      <c r="S32" s="41"/>
    </row>
    <row r="33" spans="1:19" ht="12.75" customHeight="1">
      <c r="A33" s="41"/>
      <c r="B33" s="41"/>
      <c r="C33" s="41"/>
      <c r="D33" s="43"/>
      <c r="E33" s="44"/>
      <c r="F33" s="44"/>
      <c r="G33" s="45"/>
      <c r="H33" s="41"/>
      <c r="I33" s="408"/>
      <c r="J33" s="409"/>
      <c r="K33" s="41"/>
      <c r="L33" s="43"/>
      <c r="M33" s="44"/>
      <c r="N33" s="44"/>
      <c r="O33" s="45"/>
      <c r="P33" s="41"/>
      <c r="Q33" s="41"/>
      <c r="R33" s="41"/>
      <c r="S33" s="41"/>
    </row>
    <row r="34" spans="1:19" ht="12.75" customHeight="1">
      <c r="A34" s="41"/>
      <c r="B34" s="41"/>
      <c r="C34" s="41"/>
      <c r="D34" s="46"/>
      <c r="E34" s="427"/>
      <c r="F34" s="407"/>
      <c r="G34" s="50"/>
      <c r="H34" s="41"/>
      <c r="I34" s="41"/>
      <c r="J34" s="41"/>
      <c r="K34" s="41"/>
      <c r="L34" s="46"/>
      <c r="M34" s="427"/>
      <c r="N34" s="407"/>
      <c r="O34" s="50"/>
      <c r="P34" s="41"/>
      <c r="Q34" s="41"/>
      <c r="R34" s="41"/>
      <c r="S34" s="41"/>
    </row>
    <row r="35" spans="1:19" ht="12.75" customHeight="1">
      <c r="A35" s="41"/>
      <c r="B35" s="41"/>
      <c r="C35" s="41"/>
      <c r="D35" s="46"/>
      <c r="G35" s="50"/>
      <c r="H35" s="52"/>
      <c r="I35" s="52"/>
      <c r="J35" s="52"/>
      <c r="K35" s="41"/>
      <c r="L35" s="46"/>
      <c r="M35" s="426"/>
      <c r="N35" s="426"/>
      <c r="O35" s="50"/>
      <c r="P35" s="52"/>
      <c r="Q35" s="41"/>
      <c r="R35" s="52"/>
      <c r="S35" s="52"/>
    </row>
    <row r="36" spans="1:19" ht="12.75" customHeight="1" thickBot="1">
      <c r="A36" s="41"/>
      <c r="B36" s="41"/>
      <c r="C36" s="41"/>
      <c r="D36" s="42"/>
      <c r="E36" s="426"/>
      <c r="F36" s="426"/>
      <c r="G36" s="75"/>
      <c r="H36" s="41"/>
      <c r="I36" s="41"/>
      <c r="J36" s="41"/>
      <c r="K36" s="41"/>
      <c r="L36" s="42"/>
      <c r="O36" s="75"/>
      <c r="P36" s="41"/>
      <c r="Q36" s="41"/>
      <c r="R36" s="41"/>
      <c r="S36" s="41"/>
    </row>
    <row r="37" spans="1:19" ht="12.75" customHeight="1">
      <c r="A37" s="41"/>
      <c r="B37" s="41"/>
      <c r="C37" s="43"/>
      <c r="D37" s="52"/>
      <c r="E37" s="46"/>
      <c r="F37" s="50"/>
      <c r="G37" s="52"/>
      <c r="H37" s="45"/>
      <c r="I37" s="41"/>
      <c r="J37" s="41"/>
      <c r="K37" s="43"/>
      <c r="L37" s="52"/>
      <c r="M37" s="46"/>
      <c r="N37" s="50"/>
      <c r="O37" s="52"/>
      <c r="P37" s="45"/>
      <c r="Q37" s="41"/>
      <c r="R37" s="41"/>
      <c r="S37" s="41"/>
    </row>
    <row r="38" spans="1:19" ht="12.75" customHeight="1">
      <c r="A38" s="41"/>
      <c r="B38" s="41"/>
      <c r="C38" s="46"/>
      <c r="D38" s="52"/>
      <c r="E38" s="46"/>
      <c r="F38" s="50"/>
      <c r="G38" s="52"/>
      <c r="H38" s="50"/>
      <c r="I38" s="41"/>
      <c r="J38" s="41"/>
      <c r="K38" s="46"/>
      <c r="L38" s="52"/>
      <c r="M38" s="46"/>
      <c r="N38" s="50"/>
      <c r="O38" s="52"/>
      <c r="P38" s="50"/>
      <c r="Q38" s="41"/>
      <c r="R38" s="41"/>
      <c r="S38" s="41"/>
    </row>
    <row r="39" spans="1:19" ht="12.75" customHeight="1">
      <c r="A39" s="41"/>
      <c r="B39" s="41"/>
      <c r="C39" s="416"/>
      <c r="D39" s="407"/>
      <c r="E39" s="46"/>
      <c r="F39" s="50"/>
      <c r="G39" s="406"/>
      <c r="H39" s="423"/>
      <c r="I39" s="41"/>
      <c r="J39" s="41"/>
      <c r="K39" s="416"/>
      <c r="L39" s="407"/>
      <c r="M39" s="46"/>
      <c r="N39" s="50"/>
      <c r="O39" s="406"/>
      <c r="P39" s="423"/>
      <c r="Q39" s="41"/>
      <c r="R39" s="41"/>
      <c r="S39" s="41"/>
    </row>
    <row r="40" spans="1:19" ht="12.75" customHeight="1">
      <c r="A40" s="41"/>
      <c r="B40" s="41"/>
      <c r="C40" s="428"/>
      <c r="D40" s="415"/>
      <c r="E40" s="82"/>
      <c r="F40" s="83"/>
      <c r="G40" s="421"/>
      <c r="H40" s="422"/>
      <c r="I40" s="41"/>
      <c r="J40" s="41"/>
      <c r="K40" s="414"/>
      <c r="L40" s="415"/>
      <c r="M40" s="82"/>
      <c r="N40" s="83"/>
      <c r="O40" s="414"/>
      <c r="P40" s="415"/>
      <c r="Q40" s="82"/>
      <c r="R40" s="41"/>
      <c r="S40" s="41"/>
    </row>
    <row r="41" spans="1:19" ht="12.75" customHeight="1">
      <c r="A41" s="41"/>
      <c r="B41" s="410" t="s">
        <v>58</v>
      </c>
      <c r="C41" s="411"/>
      <c r="D41" s="410" t="s">
        <v>65</v>
      </c>
      <c r="E41" s="411"/>
      <c r="F41" s="410" t="s">
        <v>59</v>
      </c>
      <c r="G41" s="411"/>
      <c r="H41" s="410" t="s">
        <v>64</v>
      </c>
      <c r="I41" s="411"/>
      <c r="J41" s="410" t="s">
        <v>60</v>
      </c>
      <c r="K41" s="411"/>
      <c r="L41" s="410" t="s">
        <v>63</v>
      </c>
      <c r="M41" s="411"/>
      <c r="N41" s="410" t="s">
        <v>61</v>
      </c>
      <c r="O41" s="411"/>
      <c r="P41" s="410" t="s">
        <v>62</v>
      </c>
      <c r="Q41" s="411"/>
      <c r="R41" s="57"/>
      <c r="S41" s="41"/>
    </row>
    <row r="42" spans="1:19" ht="12.75" customHeight="1">
      <c r="A42" s="41"/>
      <c r="B42" s="412"/>
      <c r="C42" s="413"/>
      <c r="D42" s="412"/>
      <c r="E42" s="413"/>
      <c r="F42" s="412"/>
      <c r="G42" s="413"/>
      <c r="H42" s="412"/>
      <c r="I42" s="413"/>
      <c r="J42" s="412"/>
      <c r="K42" s="413"/>
      <c r="L42" s="412"/>
      <c r="M42" s="413"/>
      <c r="N42" s="412"/>
      <c r="O42" s="413"/>
      <c r="P42" s="412"/>
      <c r="Q42" s="413"/>
      <c r="R42" s="57"/>
      <c r="S42" s="41"/>
    </row>
    <row r="43" spans="1:19" ht="12.75" customHeight="1">
      <c r="A43" s="41"/>
      <c r="B43" s="41"/>
      <c r="C43" s="41"/>
      <c r="D43" s="431"/>
      <c r="E43" s="432"/>
      <c r="F43" s="432"/>
      <c r="G43" s="433"/>
      <c r="H43" s="41"/>
      <c r="I43" s="41"/>
      <c r="J43" s="41"/>
      <c r="K43" s="41"/>
      <c r="L43" s="431"/>
      <c r="M43" s="432"/>
      <c r="N43" s="432"/>
      <c r="O43" s="433"/>
      <c r="P43" s="41"/>
      <c r="Q43" s="41"/>
      <c r="R43" s="41"/>
      <c r="S43" s="41"/>
    </row>
    <row r="44" spans="1:19" ht="12.75" customHeight="1">
      <c r="A44" s="41"/>
      <c r="B44" s="41"/>
      <c r="C44" s="41"/>
      <c r="D44" s="54"/>
      <c r="E44" s="55"/>
      <c r="F44" s="55"/>
      <c r="G44" s="56"/>
      <c r="H44" s="41"/>
      <c r="I44" s="41"/>
      <c r="J44" s="41"/>
      <c r="K44" s="41"/>
      <c r="L44" s="54"/>
      <c r="M44" s="55"/>
      <c r="N44" s="55"/>
      <c r="O44" s="56"/>
      <c r="P44" s="41"/>
      <c r="Q44" s="41"/>
      <c r="R44" s="41"/>
      <c r="S44" s="41"/>
    </row>
    <row r="45" spans="1:19" ht="12.75" customHeight="1">
      <c r="A45" s="41"/>
      <c r="B45" s="41"/>
      <c r="C45" s="41"/>
      <c r="D45" s="41"/>
      <c r="E45" s="41"/>
      <c r="F45" s="51"/>
      <c r="G45" s="51"/>
      <c r="H45" s="424"/>
      <c r="I45" s="425"/>
      <c r="J45" s="425"/>
      <c r="K45" s="425"/>
      <c r="L45" s="53"/>
      <c r="M45" s="53"/>
      <c r="N45" s="41"/>
      <c r="O45" s="41"/>
      <c r="P45" s="41"/>
      <c r="Q45" s="41"/>
      <c r="R45" s="41"/>
      <c r="S45" s="41"/>
    </row>
    <row r="46" spans="1:19" ht="12.75" customHeight="1">
      <c r="A46" s="41"/>
      <c r="B46" s="41"/>
      <c r="C46" s="41"/>
      <c r="D46" s="41"/>
      <c r="E46" s="41"/>
      <c r="F46" s="51"/>
      <c r="G46" s="54"/>
      <c r="H46" s="55"/>
      <c r="I46" s="55"/>
      <c r="J46" s="55"/>
      <c r="K46" s="55"/>
      <c r="L46" s="56"/>
      <c r="M46" s="53"/>
      <c r="N46" s="41"/>
      <c r="O46" s="41"/>
      <c r="P46" s="41"/>
      <c r="Q46" s="41"/>
      <c r="R46" s="41"/>
      <c r="S46" s="41"/>
    </row>
    <row r="47" spans="1:19" ht="12.75" customHeight="1">
      <c r="A47" s="41"/>
      <c r="B47" s="41"/>
      <c r="C47" s="41"/>
      <c r="D47" s="41"/>
      <c r="E47" s="41"/>
      <c r="F47" s="54"/>
      <c r="G47" s="55"/>
      <c r="H47" s="55"/>
      <c r="I47" s="55"/>
      <c r="J47" s="55"/>
      <c r="K47" s="55"/>
      <c r="L47" s="55"/>
      <c r="M47" s="56"/>
      <c r="N47" s="41"/>
      <c r="O47" s="41"/>
      <c r="P47" s="41"/>
      <c r="Q47" s="41"/>
      <c r="R47" s="41"/>
      <c r="S47" s="41"/>
    </row>
    <row r="48" spans="1:19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7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24"/>
      <c r="L49" s="425"/>
      <c r="M49" s="425"/>
      <c r="N49" s="425"/>
      <c r="O49" s="41"/>
      <c r="P49" s="41"/>
      <c r="Q49" s="41"/>
      <c r="R49" s="41"/>
      <c r="S49" s="41"/>
    </row>
    <row r="50" spans="1:19" ht="12.75" customHeight="1" thickBot="1">
      <c r="A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20" ht="12.75" customHeight="1">
      <c r="A51" s="90"/>
      <c r="B51" s="91"/>
      <c r="C51" s="91"/>
      <c r="D51" s="91"/>
      <c r="E51" s="91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1"/>
    </row>
    <row r="52" spans="1:19" ht="12.75" customHeight="1">
      <c r="A52" s="41"/>
      <c r="B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.75" customHeight="1">
      <c r="A53" s="168"/>
      <c r="B53" s="169"/>
      <c r="C53" s="169"/>
      <c r="D53" s="170"/>
      <c r="E53" s="170"/>
      <c r="F53" s="168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.75" customHeight="1">
      <c r="A54" s="168"/>
      <c r="B54" s="169"/>
      <c r="C54" s="169"/>
      <c r="D54" s="170"/>
      <c r="E54" s="170"/>
      <c r="F54" s="168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5:16" ht="12.75" customHeight="1"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29" ht="15.75" customHeight="1">
      <c r="A56" s="172"/>
      <c r="B56" s="172"/>
      <c r="C56" s="172"/>
      <c r="D56" s="172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4"/>
      <c r="R56" s="164"/>
      <c r="S56" s="164"/>
      <c r="T56" s="418"/>
      <c r="U56" s="418"/>
      <c r="V56" s="417"/>
      <c r="W56" s="417"/>
      <c r="X56" s="417"/>
      <c r="Y56" s="417"/>
      <c r="Z56" s="417"/>
      <c r="AA56" s="417"/>
      <c r="AB56" s="417"/>
      <c r="AC56" s="417"/>
    </row>
    <row r="57" spans="1:29" ht="15.75" customHeight="1">
      <c r="A57" s="9"/>
      <c r="B57" s="171"/>
      <c r="C57" s="171"/>
      <c r="D57" s="171"/>
      <c r="E57" s="165">
        <f>IF(OR(E58="",G58=""),"",IF(E58=G58,"△",IF(E58&gt;G58,"○","●")))</f>
      </c>
      <c r="F57" s="165"/>
      <c r="G57" s="165"/>
      <c r="H57" s="165">
        <f>IF(OR(H58="",J58=""),"",IF(H58=J58,"△",IF(H58&gt;J58,"○","●")))</f>
      </c>
      <c r="I57" s="165"/>
      <c r="J57" s="165"/>
      <c r="K57" s="165">
        <f>IF(OR(K58="",M58=""),"",IF(K58=M58,"△",IF(K58&gt;M58,"○","●")))</f>
      </c>
      <c r="L57" s="165"/>
      <c r="M57" s="165"/>
      <c r="N57" s="165">
        <f>IF(OR(N58="",P58=""),"",IF(N58=P58,"△",IF(N58&gt;P58,"○","●")))</f>
      </c>
      <c r="O57" s="165"/>
      <c r="P57" s="165"/>
      <c r="Q57" s="164"/>
      <c r="R57" s="164"/>
      <c r="S57" s="164"/>
      <c r="T57" s="164"/>
      <c r="U57" s="163"/>
      <c r="V57" s="164"/>
      <c r="W57" s="164"/>
      <c r="X57" s="164"/>
      <c r="Y57" s="164"/>
      <c r="Z57" s="164"/>
      <c r="AA57" s="164"/>
      <c r="AB57" s="164"/>
      <c r="AC57" s="164"/>
    </row>
    <row r="58" spans="1:29" ht="15.75" customHeight="1">
      <c r="A58" s="9"/>
      <c r="B58" s="171"/>
      <c r="C58" s="171"/>
      <c r="D58" s="171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164"/>
      <c r="R58" s="164"/>
      <c r="S58" s="164"/>
      <c r="T58" s="163"/>
      <c r="U58" s="163"/>
      <c r="V58" s="164"/>
      <c r="W58" s="164"/>
      <c r="X58" s="164"/>
      <c r="Y58" s="164"/>
      <c r="Z58" s="164"/>
      <c r="AA58" s="164"/>
      <c r="AB58" s="164"/>
      <c r="AC58" s="164"/>
    </row>
    <row r="59" spans="1:29" ht="15.75" customHeight="1">
      <c r="A59" s="9"/>
      <c r="B59" s="162"/>
      <c r="C59" s="162"/>
      <c r="D59" s="162"/>
      <c r="E59" s="165">
        <f>IF(OR(E60="",G60=""),"",IF(E60=G60,"△",IF(E60&gt;G60,"○","●")))</f>
      </c>
      <c r="F59" s="165"/>
      <c r="G59" s="165"/>
      <c r="H59" s="165">
        <f>IF(OR(H60="",J60=""),"",IF(H60=J60,"△",IF(H60&gt;J60,"○","●")))</f>
      </c>
      <c r="I59" s="165"/>
      <c r="J59" s="165"/>
      <c r="K59" s="165">
        <f>IF(OR(K60="",M60=""),"",IF(K60=M60,"△",IF(K60&gt;M60,"○","●")))</f>
      </c>
      <c r="L59" s="165"/>
      <c r="M59" s="165"/>
      <c r="N59" s="165">
        <f>IF(OR(N60="",P60=""),"",IF(N60=P60,"△",IF(N60&gt;P60,"○","●")))</f>
      </c>
      <c r="O59" s="165"/>
      <c r="P59" s="165"/>
      <c r="Q59" s="164"/>
      <c r="R59" s="164"/>
      <c r="S59" s="164"/>
      <c r="T59" s="164"/>
      <c r="U59" s="163"/>
      <c r="V59" s="164"/>
      <c r="W59" s="164"/>
      <c r="X59" s="164"/>
      <c r="Y59" s="164"/>
      <c r="Z59" s="164"/>
      <c r="AA59" s="164"/>
      <c r="AB59" s="164"/>
      <c r="AC59" s="164"/>
    </row>
    <row r="60" spans="1:29" ht="15.75" customHeight="1">
      <c r="A60" s="9"/>
      <c r="B60" s="162"/>
      <c r="C60" s="162"/>
      <c r="D60" s="162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164"/>
      <c r="R60" s="164"/>
      <c r="S60" s="164"/>
      <c r="T60" s="163"/>
      <c r="U60" s="163"/>
      <c r="V60" s="164"/>
      <c r="W60" s="164"/>
      <c r="X60" s="164"/>
      <c r="Y60" s="164"/>
      <c r="Z60" s="164"/>
      <c r="AA60" s="164"/>
      <c r="AB60" s="164"/>
      <c r="AC60" s="164"/>
    </row>
    <row r="61" spans="1:29" ht="15.75" customHeight="1">
      <c r="A61" s="9"/>
      <c r="B61" s="162"/>
      <c r="C61" s="162"/>
      <c r="D61" s="162"/>
      <c r="E61" s="165">
        <f>IF(OR(E62="",G62=""),"",IF(E62=G62,"△",IF(E62&gt;G62,"○","●")))</f>
      </c>
      <c r="F61" s="165"/>
      <c r="G61" s="165"/>
      <c r="H61" s="165">
        <f>IF(OR(H62="",J62=""),"",IF(H62=J62,"△",IF(H62&gt;J62,"○","●")))</f>
      </c>
      <c r="I61" s="165"/>
      <c r="J61" s="165"/>
      <c r="K61" s="165">
        <f>IF(OR(K62="",M62=""),"",IF(K62=M62,"△",IF(K62&gt;M62,"○","●")))</f>
      </c>
      <c r="L61" s="165"/>
      <c r="M61" s="165"/>
      <c r="N61" s="165">
        <f>IF(OR(N62="",P62=""),"",IF(N62=P62,"△",IF(N62&gt;P62,"○","●")))</f>
      </c>
      <c r="O61" s="165"/>
      <c r="P61" s="165"/>
      <c r="Q61" s="164"/>
      <c r="R61" s="164"/>
      <c r="S61" s="164"/>
      <c r="T61" s="164"/>
      <c r="U61" s="163"/>
      <c r="V61" s="164"/>
      <c r="W61" s="164"/>
      <c r="X61" s="164"/>
      <c r="Y61" s="164"/>
      <c r="Z61" s="164"/>
      <c r="AA61" s="164"/>
      <c r="AB61" s="164"/>
      <c r="AC61" s="164"/>
    </row>
    <row r="62" spans="1:29" ht="15.75" customHeight="1">
      <c r="A62" s="9"/>
      <c r="B62" s="162"/>
      <c r="C62" s="162"/>
      <c r="D62" s="162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164"/>
      <c r="R62" s="164"/>
      <c r="S62" s="164"/>
      <c r="T62" s="163"/>
      <c r="U62" s="163"/>
      <c r="V62" s="164"/>
      <c r="W62" s="164"/>
      <c r="X62" s="164"/>
      <c r="Y62" s="164"/>
      <c r="Z62" s="164"/>
      <c r="AA62" s="164"/>
      <c r="AB62" s="164"/>
      <c r="AC62" s="164"/>
    </row>
    <row r="63" spans="1:29" ht="13.5">
      <c r="A63" s="9"/>
      <c r="B63" s="162"/>
      <c r="C63" s="162"/>
      <c r="D63" s="162"/>
      <c r="E63" s="165">
        <f>IF(OR(E64="",G64=""),"",IF(E64=G64,"△",IF(E64&gt;G64,"○","●")))</f>
      </c>
      <c r="F63" s="165"/>
      <c r="G63" s="165"/>
      <c r="H63" s="165">
        <f>IF(OR(H64="",J64=""),"",IF(H64=J64,"△",IF(H64&gt;J64,"○","●")))</f>
      </c>
      <c r="I63" s="165"/>
      <c r="J63" s="165"/>
      <c r="K63" s="165">
        <f>IF(OR(K64="",M64=""),"",IF(K64=M64,"△",IF(K64&gt;M64,"○","●")))</f>
      </c>
      <c r="L63" s="165"/>
      <c r="M63" s="165"/>
      <c r="N63" s="165">
        <f>IF(OR(N64="",P64=""),"",IF(N64=P64,"△",IF(N64&gt;P64,"○","●")))</f>
      </c>
      <c r="O63" s="165"/>
      <c r="P63" s="165"/>
      <c r="Q63" s="164"/>
      <c r="R63" s="164"/>
      <c r="S63" s="164"/>
      <c r="T63" s="164"/>
      <c r="U63" s="163"/>
      <c r="V63" s="164"/>
      <c r="W63" s="164"/>
      <c r="X63" s="164"/>
      <c r="Y63" s="164"/>
      <c r="Z63" s="164"/>
      <c r="AA63" s="164"/>
      <c r="AB63" s="164"/>
      <c r="AC63" s="164"/>
    </row>
    <row r="64" spans="1:29" ht="15.75" customHeight="1">
      <c r="A64" s="9"/>
      <c r="B64" s="162"/>
      <c r="C64" s="162"/>
      <c r="D64" s="162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164"/>
      <c r="R64" s="164"/>
      <c r="S64" s="164"/>
      <c r="T64" s="163"/>
      <c r="U64" s="163"/>
      <c r="V64" s="164"/>
      <c r="W64" s="164"/>
      <c r="X64" s="164"/>
      <c r="Y64" s="164"/>
      <c r="Z64" s="164"/>
      <c r="AA64" s="164"/>
      <c r="AB64" s="164"/>
      <c r="AC64" s="164"/>
    </row>
    <row r="65" spans="1:29" ht="15.75" customHeight="1">
      <c r="A65" s="9"/>
      <c r="B65" s="162"/>
      <c r="C65" s="162"/>
      <c r="D65" s="162"/>
      <c r="E65" s="165">
        <f>IF(OR(E66="",G66=""),"",IF(E66=G66,"△",IF(E66&gt;G66,"○","●")))</f>
      </c>
      <c r="F65" s="165"/>
      <c r="G65" s="165"/>
      <c r="H65" s="165">
        <f>IF(OR(H66="",J66=""),"",IF(H66=J66,"△",IF(H66&gt;J66,"○","●")))</f>
      </c>
      <c r="I65" s="165"/>
      <c r="J65" s="165"/>
      <c r="K65" s="165">
        <f>IF(OR(K66="",M66=""),"",IF(K66=M66,"△",IF(K66&gt;M66,"○","●")))</f>
      </c>
      <c r="L65" s="165"/>
      <c r="M65" s="165"/>
      <c r="N65" s="165">
        <f>IF(OR(N66="",P66=""),"",IF(N66=P66,"△",IF(N66&gt;P66,"○","●")))</f>
      </c>
      <c r="O65" s="165"/>
      <c r="P65" s="165"/>
      <c r="Q65" s="164"/>
      <c r="R65" s="164"/>
      <c r="S65" s="164"/>
      <c r="T65" s="164"/>
      <c r="U65" s="163"/>
      <c r="V65" s="164"/>
      <c r="W65" s="164"/>
      <c r="X65" s="164"/>
      <c r="Y65" s="164"/>
      <c r="Z65" s="164"/>
      <c r="AA65" s="164"/>
      <c r="AB65" s="164"/>
      <c r="AC65" s="164"/>
    </row>
    <row r="66" spans="1:29" ht="15.75" customHeight="1">
      <c r="A66" s="9"/>
      <c r="B66" s="162"/>
      <c r="C66" s="162"/>
      <c r="D66" s="16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164"/>
      <c r="R66" s="164"/>
      <c r="S66" s="164"/>
      <c r="T66" s="163"/>
      <c r="U66" s="163"/>
      <c r="V66" s="164"/>
      <c r="W66" s="164"/>
      <c r="X66" s="164"/>
      <c r="Y66" s="164"/>
      <c r="Z66" s="164"/>
      <c r="AA66" s="164"/>
      <c r="AB66" s="164"/>
      <c r="AC66" s="164"/>
    </row>
    <row r="67" ht="12.75" customHeight="1">
      <c r="A67" s="9"/>
    </row>
    <row r="72" spans="5:16" ht="12.75" customHeight="1"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</sheetData>
  <sheetProtection/>
  <mergeCells count="62">
    <mergeCell ref="K49:N49"/>
    <mergeCell ref="L43:O43"/>
    <mergeCell ref="H45:K45"/>
    <mergeCell ref="K40:L40"/>
    <mergeCell ref="E36:F36"/>
    <mergeCell ref="C40:D40"/>
    <mergeCell ref="G40:H40"/>
    <mergeCell ref="E34:F34"/>
    <mergeCell ref="C39:D39"/>
    <mergeCell ref="D43:G43"/>
    <mergeCell ref="G39:H39"/>
    <mergeCell ref="B41:C42"/>
    <mergeCell ref="D41:E42"/>
    <mergeCell ref="F41:G42"/>
    <mergeCell ref="B28:E29"/>
    <mergeCell ref="M11:N11"/>
    <mergeCell ref="L17:M18"/>
    <mergeCell ref="H21:K21"/>
    <mergeCell ref="K16:L16"/>
    <mergeCell ref="L19:O19"/>
    <mergeCell ref="B17:C18"/>
    <mergeCell ref="D19:G19"/>
    <mergeCell ref="G15:H15"/>
    <mergeCell ref="N17:O18"/>
    <mergeCell ref="E10:F10"/>
    <mergeCell ref="E11:F11"/>
    <mergeCell ref="M34:N34"/>
    <mergeCell ref="D17:E18"/>
    <mergeCell ref="F17:G18"/>
    <mergeCell ref="H17:I18"/>
    <mergeCell ref="J17:K18"/>
    <mergeCell ref="C16:D16"/>
    <mergeCell ref="G16:H16"/>
    <mergeCell ref="M10:N10"/>
    <mergeCell ref="B2:E3"/>
    <mergeCell ref="I2:J2"/>
    <mergeCell ref="I3:J3"/>
    <mergeCell ref="I8:J8"/>
    <mergeCell ref="O16:P16"/>
    <mergeCell ref="O39:P39"/>
    <mergeCell ref="K25:N25"/>
    <mergeCell ref="O15:P15"/>
    <mergeCell ref="K28:N28"/>
    <mergeCell ref="M35:N35"/>
    <mergeCell ref="I9:J9"/>
    <mergeCell ref="C15:D15"/>
    <mergeCell ref="AB56:AC56"/>
    <mergeCell ref="T56:U56"/>
    <mergeCell ref="V56:W56"/>
    <mergeCell ref="X56:Y56"/>
    <mergeCell ref="Z56:AA56"/>
    <mergeCell ref="K15:L15"/>
    <mergeCell ref="P17:Q18"/>
    <mergeCell ref="K39:L39"/>
    <mergeCell ref="I32:J32"/>
    <mergeCell ref="I33:J33"/>
    <mergeCell ref="H41:I42"/>
    <mergeCell ref="P41:Q42"/>
    <mergeCell ref="J41:K42"/>
    <mergeCell ref="L41:M42"/>
    <mergeCell ref="N41:O42"/>
    <mergeCell ref="O40:P40"/>
  </mergeCells>
  <printOptions/>
  <pageMargins left="0.7" right="0.7" top="0.16" bottom="0.18" header="0.16" footer="0.1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"/>
  <sheetViews>
    <sheetView zoomScalePageLayoutView="0" workbookViewId="0" topLeftCell="A1">
      <selection activeCell="AH9" sqref="AH9"/>
    </sheetView>
  </sheetViews>
  <sheetFormatPr defaultColWidth="9.00390625" defaultRowHeight="13.5"/>
  <cols>
    <col min="1" max="1" width="4.875" style="0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4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0" customWidth="1"/>
  </cols>
  <sheetData>
    <row r="1" spans="1:33" s="2" customFormat="1" ht="24" customHeight="1">
      <c r="A1" s="478" t="s">
        <v>239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1"/>
      <c r="AG1" s="1"/>
    </row>
    <row r="2" spans="1:33" s="2" customFormat="1" ht="21" customHeight="1">
      <c r="A2" s="479" t="s">
        <v>85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  <c r="X2" s="479"/>
      <c r="Y2" s="479"/>
      <c r="Z2" s="479"/>
      <c r="AA2" s="479"/>
      <c r="AB2" s="479"/>
      <c r="AC2" s="479"/>
      <c r="AD2" s="479"/>
      <c r="AE2" s="479"/>
      <c r="AF2" s="3"/>
      <c r="AG2" s="3"/>
    </row>
    <row r="4" spans="1:32" ht="21.75" customHeight="1">
      <c r="A4" s="24"/>
      <c r="B4" s="24" t="s">
        <v>84</v>
      </c>
      <c r="C4" s="24" t="s">
        <v>2</v>
      </c>
      <c r="D4" s="372" t="s">
        <v>3</v>
      </c>
      <c r="E4" s="373"/>
      <c r="F4" s="237" t="s">
        <v>4</v>
      </c>
      <c r="G4" s="238"/>
      <c r="H4" s="238"/>
      <c r="I4" s="238"/>
      <c r="J4" s="238"/>
      <c r="K4" s="238"/>
      <c r="L4" s="238"/>
      <c r="M4" s="238"/>
      <c r="N4" s="238"/>
      <c r="O4" s="238"/>
      <c r="P4" s="239"/>
      <c r="Q4" s="299" t="s">
        <v>5</v>
      </c>
      <c r="R4" s="299"/>
      <c r="S4" s="299"/>
      <c r="T4" s="299"/>
      <c r="U4" s="299"/>
      <c r="V4" s="299"/>
      <c r="W4" s="299"/>
      <c r="X4" s="299"/>
      <c r="Y4" s="299" t="s">
        <v>6</v>
      </c>
      <c r="Z4" s="299"/>
      <c r="AA4" s="299"/>
      <c r="AB4" s="299"/>
      <c r="AC4" s="299"/>
      <c r="AD4" s="299"/>
      <c r="AE4" s="299"/>
      <c r="AF4" s="24" t="s">
        <v>76</v>
      </c>
    </row>
    <row r="5" spans="1:32" ht="30" customHeight="1">
      <c r="A5" s="24">
        <v>1</v>
      </c>
      <c r="B5" s="100" t="s">
        <v>113</v>
      </c>
      <c r="C5" s="89" t="s">
        <v>240</v>
      </c>
      <c r="D5" s="372">
        <v>0.5416666666666666</v>
      </c>
      <c r="E5" s="526"/>
      <c r="F5" s="367" t="s">
        <v>50</v>
      </c>
      <c r="G5" s="368"/>
      <c r="H5" s="368"/>
      <c r="I5" s="368"/>
      <c r="J5" s="63"/>
      <c r="K5" s="64" t="s">
        <v>66</v>
      </c>
      <c r="L5" s="65"/>
      <c r="M5" s="369" t="s">
        <v>57</v>
      </c>
      <c r="N5" s="441"/>
      <c r="O5" s="441"/>
      <c r="P5" s="442"/>
      <c r="Q5" s="443" t="str">
        <f>F6</f>
        <v>B1</v>
      </c>
      <c r="R5" s="435"/>
      <c r="S5" s="435"/>
      <c r="T5" s="444"/>
      <c r="U5" s="434" t="str">
        <f>M6</f>
        <v>C2</v>
      </c>
      <c r="V5" s="435"/>
      <c r="W5" s="435"/>
      <c r="X5" s="436"/>
      <c r="Y5" s="299" t="s">
        <v>241</v>
      </c>
      <c r="Z5" s="299"/>
      <c r="AA5" s="299"/>
      <c r="AB5" s="299"/>
      <c r="AC5" s="299"/>
      <c r="AD5" s="299"/>
      <c r="AE5" s="299"/>
      <c r="AF5" s="24" t="s">
        <v>75</v>
      </c>
    </row>
    <row r="6" spans="1:32" ht="30" customHeight="1">
      <c r="A6" s="24">
        <v>2</v>
      </c>
      <c r="B6" s="100" t="s">
        <v>114</v>
      </c>
      <c r="C6" s="89" t="s">
        <v>240</v>
      </c>
      <c r="D6" s="372">
        <v>0.625</v>
      </c>
      <c r="E6" s="373"/>
      <c r="F6" s="367" t="s">
        <v>51</v>
      </c>
      <c r="G6" s="368"/>
      <c r="H6" s="368"/>
      <c r="I6" s="368"/>
      <c r="J6" s="63"/>
      <c r="K6" s="64" t="s">
        <v>66</v>
      </c>
      <c r="L6" s="65"/>
      <c r="M6" s="369" t="s">
        <v>56</v>
      </c>
      <c r="N6" s="441"/>
      <c r="O6" s="441"/>
      <c r="P6" s="442"/>
      <c r="Q6" s="443" t="str">
        <f>F5</f>
        <v>A1</v>
      </c>
      <c r="R6" s="435"/>
      <c r="S6" s="435"/>
      <c r="T6" s="444"/>
      <c r="U6" s="434" t="str">
        <f>M5</f>
        <v>D2</v>
      </c>
      <c r="V6" s="435"/>
      <c r="W6" s="435"/>
      <c r="X6" s="436"/>
      <c r="Y6" s="299" t="s">
        <v>241</v>
      </c>
      <c r="Z6" s="299"/>
      <c r="AA6" s="299"/>
      <c r="AB6" s="299"/>
      <c r="AC6" s="299"/>
      <c r="AD6" s="299"/>
      <c r="AE6" s="299"/>
      <c r="AF6" s="24" t="s">
        <v>75</v>
      </c>
    </row>
    <row r="7" spans="1:32" ht="30" customHeight="1">
      <c r="A7" s="24">
        <v>3</v>
      </c>
      <c r="B7" s="100" t="s">
        <v>115</v>
      </c>
      <c r="C7" s="89" t="s">
        <v>240</v>
      </c>
      <c r="D7" s="372">
        <v>0.5416666666666666</v>
      </c>
      <c r="E7" s="373"/>
      <c r="F7" s="367" t="s">
        <v>52</v>
      </c>
      <c r="G7" s="368"/>
      <c r="H7" s="368"/>
      <c r="I7" s="368"/>
      <c r="J7" s="63"/>
      <c r="K7" s="64" t="s">
        <v>66</v>
      </c>
      <c r="L7" s="65"/>
      <c r="M7" s="369" t="s">
        <v>55</v>
      </c>
      <c r="N7" s="441"/>
      <c r="O7" s="441"/>
      <c r="P7" s="442"/>
      <c r="Q7" s="443" t="str">
        <f>F8</f>
        <v>D1</v>
      </c>
      <c r="R7" s="435"/>
      <c r="S7" s="435"/>
      <c r="T7" s="444"/>
      <c r="U7" s="434" t="str">
        <f>M8</f>
        <v>A2</v>
      </c>
      <c r="V7" s="435"/>
      <c r="W7" s="435"/>
      <c r="X7" s="436"/>
      <c r="Y7" s="299" t="s">
        <v>247</v>
      </c>
      <c r="Z7" s="299"/>
      <c r="AA7" s="299"/>
      <c r="AB7" s="299"/>
      <c r="AC7" s="299"/>
      <c r="AD7" s="299"/>
      <c r="AE7" s="299"/>
      <c r="AF7" s="24" t="s">
        <v>75</v>
      </c>
    </row>
    <row r="8" spans="1:32" ht="30" customHeight="1" thickBot="1">
      <c r="A8" s="7">
        <v>4</v>
      </c>
      <c r="B8" s="101" t="s">
        <v>100</v>
      </c>
      <c r="C8" s="155" t="s">
        <v>240</v>
      </c>
      <c r="D8" s="293">
        <v>0.625</v>
      </c>
      <c r="E8" s="294"/>
      <c r="F8" s="393" t="s">
        <v>53</v>
      </c>
      <c r="G8" s="394"/>
      <c r="H8" s="394"/>
      <c r="I8" s="394"/>
      <c r="J8" s="71"/>
      <c r="K8" s="72" t="s">
        <v>66</v>
      </c>
      <c r="L8" s="73"/>
      <c r="M8" s="395" t="s">
        <v>54</v>
      </c>
      <c r="N8" s="510"/>
      <c r="O8" s="510"/>
      <c r="P8" s="511"/>
      <c r="Q8" s="227" t="str">
        <f>F7</f>
        <v>C1</v>
      </c>
      <c r="R8" s="500"/>
      <c r="S8" s="500"/>
      <c r="T8" s="501"/>
      <c r="U8" s="522" t="str">
        <f>M7</f>
        <v>B2</v>
      </c>
      <c r="V8" s="500"/>
      <c r="W8" s="500"/>
      <c r="X8" s="228"/>
      <c r="Y8" s="298" t="s">
        <v>247</v>
      </c>
      <c r="Z8" s="298"/>
      <c r="AA8" s="298"/>
      <c r="AB8" s="298"/>
      <c r="AC8" s="298"/>
      <c r="AD8" s="298"/>
      <c r="AE8" s="298"/>
      <c r="AF8" s="7" t="s">
        <v>75</v>
      </c>
    </row>
    <row r="9" spans="1:32" ht="30" customHeight="1" thickTop="1">
      <c r="A9" s="93">
        <v>5</v>
      </c>
      <c r="B9" s="102" t="s">
        <v>140</v>
      </c>
      <c r="C9" s="89" t="s">
        <v>242</v>
      </c>
      <c r="D9" s="524">
        <v>0.5416666666666666</v>
      </c>
      <c r="E9" s="525"/>
      <c r="F9" s="465" t="s">
        <v>144</v>
      </c>
      <c r="G9" s="466"/>
      <c r="H9" s="466"/>
      <c r="I9" s="466"/>
      <c r="J9" s="95"/>
      <c r="K9" s="96" t="s">
        <v>23</v>
      </c>
      <c r="L9" s="97"/>
      <c r="M9" s="467" t="s">
        <v>148</v>
      </c>
      <c r="N9" s="468"/>
      <c r="O9" s="468"/>
      <c r="P9" s="469"/>
      <c r="Q9" s="449" t="str">
        <f>F10</f>
        <v>【３】の敗者</v>
      </c>
      <c r="R9" s="450"/>
      <c r="S9" s="450"/>
      <c r="T9" s="451"/>
      <c r="U9" s="456" t="str">
        <f>M10</f>
        <v>【４】の敗者</v>
      </c>
      <c r="V9" s="450"/>
      <c r="W9" s="450"/>
      <c r="X9" s="457"/>
      <c r="Y9" s="521" t="s">
        <v>247</v>
      </c>
      <c r="Z9" s="521"/>
      <c r="AA9" s="521"/>
      <c r="AB9" s="521"/>
      <c r="AC9" s="521"/>
      <c r="AD9" s="521"/>
      <c r="AE9" s="521"/>
      <c r="AF9" s="93" t="s">
        <v>75</v>
      </c>
    </row>
    <row r="10" spans="1:32" ht="30" customHeight="1">
      <c r="A10" s="24">
        <v>6</v>
      </c>
      <c r="B10" s="100" t="s">
        <v>103</v>
      </c>
      <c r="C10" s="89" t="s">
        <v>242</v>
      </c>
      <c r="D10" s="372">
        <v>0.625</v>
      </c>
      <c r="E10" s="373"/>
      <c r="F10" s="367" t="s">
        <v>145</v>
      </c>
      <c r="G10" s="368"/>
      <c r="H10" s="368"/>
      <c r="I10" s="368"/>
      <c r="J10" s="63"/>
      <c r="K10" s="64" t="s">
        <v>23</v>
      </c>
      <c r="L10" s="65"/>
      <c r="M10" s="369" t="s">
        <v>149</v>
      </c>
      <c r="N10" s="441"/>
      <c r="O10" s="441"/>
      <c r="P10" s="442"/>
      <c r="Q10" s="443" t="str">
        <f>F9</f>
        <v>【１】の敗者</v>
      </c>
      <c r="R10" s="435"/>
      <c r="S10" s="435"/>
      <c r="T10" s="444"/>
      <c r="U10" s="434" t="str">
        <f>M9</f>
        <v>【２】の敗者</v>
      </c>
      <c r="V10" s="435"/>
      <c r="W10" s="435"/>
      <c r="X10" s="436"/>
      <c r="Y10" s="299" t="s">
        <v>247</v>
      </c>
      <c r="Z10" s="299"/>
      <c r="AA10" s="299"/>
      <c r="AB10" s="299"/>
      <c r="AC10" s="299"/>
      <c r="AD10" s="299"/>
      <c r="AE10" s="299"/>
      <c r="AF10" s="24" t="s">
        <v>75</v>
      </c>
    </row>
    <row r="11" spans="1:32" ht="30" customHeight="1">
      <c r="A11" s="24">
        <v>7</v>
      </c>
      <c r="B11" s="100" t="s">
        <v>101</v>
      </c>
      <c r="C11" s="89" t="s">
        <v>242</v>
      </c>
      <c r="D11" s="372">
        <v>0.5416666666666666</v>
      </c>
      <c r="E11" s="373"/>
      <c r="F11" s="367" t="s">
        <v>146</v>
      </c>
      <c r="G11" s="368"/>
      <c r="H11" s="368"/>
      <c r="I11" s="368"/>
      <c r="J11" s="63"/>
      <c r="K11" s="64" t="s">
        <v>66</v>
      </c>
      <c r="L11" s="65"/>
      <c r="M11" s="369" t="s">
        <v>146</v>
      </c>
      <c r="N11" s="441"/>
      <c r="O11" s="441"/>
      <c r="P11" s="442"/>
      <c r="Q11" s="443" t="str">
        <f>F12</f>
        <v>【３】の勝者</v>
      </c>
      <c r="R11" s="435"/>
      <c r="S11" s="435"/>
      <c r="T11" s="444"/>
      <c r="U11" s="434" t="str">
        <f>M12</f>
        <v>【３】の勝者</v>
      </c>
      <c r="V11" s="435"/>
      <c r="W11" s="435"/>
      <c r="X11" s="436"/>
      <c r="Y11" s="299" t="s">
        <v>241</v>
      </c>
      <c r="Z11" s="299"/>
      <c r="AA11" s="299"/>
      <c r="AB11" s="299"/>
      <c r="AC11" s="299"/>
      <c r="AD11" s="299"/>
      <c r="AE11" s="299"/>
      <c r="AF11" s="24" t="s">
        <v>75</v>
      </c>
    </row>
    <row r="12" spans="1:32" ht="30" customHeight="1" thickBot="1">
      <c r="A12" s="7">
        <v>8</v>
      </c>
      <c r="B12" s="103" t="s">
        <v>102</v>
      </c>
      <c r="C12" s="155" t="s">
        <v>242</v>
      </c>
      <c r="D12" s="293">
        <v>0.625</v>
      </c>
      <c r="E12" s="294"/>
      <c r="F12" s="393" t="s">
        <v>147</v>
      </c>
      <c r="G12" s="394"/>
      <c r="H12" s="394"/>
      <c r="I12" s="394"/>
      <c r="J12" s="71"/>
      <c r="K12" s="72" t="s">
        <v>66</v>
      </c>
      <c r="L12" s="73"/>
      <c r="M12" s="395" t="s">
        <v>147</v>
      </c>
      <c r="N12" s="510"/>
      <c r="O12" s="510"/>
      <c r="P12" s="511"/>
      <c r="Q12" s="227" t="str">
        <f>F11</f>
        <v>【１】の勝者</v>
      </c>
      <c r="R12" s="500"/>
      <c r="S12" s="500"/>
      <c r="T12" s="501"/>
      <c r="U12" s="522" t="str">
        <f>M11</f>
        <v>【１】の勝者</v>
      </c>
      <c r="V12" s="500"/>
      <c r="W12" s="500"/>
      <c r="X12" s="228"/>
      <c r="Y12" s="298" t="s">
        <v>241</v>
      </c>
      <c r="Z12" s="298"/>
      <c r="AA12" s="298"/>
      <c r="AB12" s="298"/>
      <c r="AC12" s="298"/>
      <c r="AD12" s="298"/>
      <c r="AE12" s="298"/>
      <c r="AF12" s="7" t="s">
        <v>75</v>
      </c>
    </row>
    <row r="13" spans="1:32" ht="30" customHeight="1" thickTop="1">
      <c r="A13" s="93">
        <v>9</v>
      </c>
      <c r="B13" s="104" t="s">
        <v>142</v>
      </c>
      <c r="C13" s="153" t="s">
        <v>244</v>
      </c>
      <c r="D13" s="524">
        <v>0.3958333333333333</v>
      </c>
      <c r="E13" s="525"/>
      <c r="F13" s="465" t="s">
        <v>150</v>
      </c>
      <c r="G13" s="466"/>
      <c r="H13" s="466"/>
      <c r="I13" s="466"/>
      <c r="J13" s="95"/>
      <c r="K13" s="96" t="s">
        <v>66</v>
      </c>
      <c r="L13" s="97"/>
      <c r="M13" s="467" t="s">
        <v>152</v>
      </c>
      <c r="N13" s="468"/>
      <c r="O13" s="468"/>
      <c r="P13" s="469"/>
      <c r="Q13" s="449" t="s">
        <v>158</v>
      </c>
      <c r="R13" s="450"/>
      <c r="S13" s="450"/>
      <c r="T13" s="451"/>
      <c r="U13" s="456" t="s">
        <v>159</v>
      </c>
      <c r="V13" s="450"/>
      <c r="W13" s="450"/>
      <c r="X13" s="457"/>
      <c r="Y13" s="521" t="s">
        <v>245</v>
      </c>
      <c r="Z13" s="521"/>
      <c r="AA13" s="521"/>
      <c r="AB13" s="521"/>
      <c r="AC13" s="521"/>
      <c r="AD13" s="521"/>
      <c r="AE13" s="521"/>
      <c r="AF13" s="93" t="s">
        <v>75</v>
      </c>
    </row>
    <row r="14" spans="1:32" ht="30" customHeight="1">
      <c r="A14" s="24">
        <v>10</v>
      </c>
      <c r="B14" s="100" t="s">
        <v>143</v>
      </c>
      <c r="C14" s="89" t="s">
        <v>244</v>
      </c>
      <c r="D14" s="372">
        <v>0.46527777777777773</v>
      </c>
      <c r="E14" s="373"/>
      <c r="F14" s="367" t="s">
        <v>151</v>
      </c>
      <c r="G14" s="368"/>
      <c r="H14" s="368"/>
      <c r="I14" s="368"/>
      <c r="J14" s="63"/>
      <c r="K14" s="64" t="s">
        <v>66</v>
      </c>
      <c r="L14" s="65"/>
      <c r="M14" s="369" t="s">
        <v>153</v>
      </c>
      <c r="N14" s="441"/>
      <c r="O14" s="441"/>
      <c r="P14" s="442"/>
      <c r="Q14" s="443" t="str">
        <f>F13</f>
        <v>【７】の敗者</v>
      </c>
      <c r="R14" s="435"/>
      <c r="S14" s="435"/>
      <c r="T14" s="444"/>
      <c r="U14" s="434" t="str">
        <f>M13</f>
        <v>【８】の敗者</v>
      </c>
      <c r="V14" s="435"/>
      <c r="W14" s="435"/>
      <c r="X14" s="436"/>
      <c r="Y14" s="437" t="s">
        <v>245</v>
      </c>
      <c r="Z14" s="437"/>
      <c r="AA14" s="437"/>
      <c r="AB14" s="437"/>
      <c r="AC14" s="437"/>
      <c r="AD14" s="437"/>
      <c r="AE14" s="437"/>
      <c r="AF14" s="24" t="s">
        <v>75</v>
      </c>
    </row>
    <row r="15" spans="1:32" ht="30" customHeight="1">
      <c r="A15" s="24">
        <v>11</v>
      </c>
      <c r="B15" s="100" t="s">
        <v>139</v>
      </c>
      <c r="C15" s="89" t="s">
        <v>244</v>
      </c>
      <c r="D15" s="372">
        <v>0.5347222222222222</v>
      </c>
      <c r="E15" s="373"/>
      <c r="F15" s="367" t="s">
        <v>154</v>
      </c>
      <c r="G15" s="368"/>
      <c r="H15" s="368"/>
      <c r="I15" s="368"/>
      <c r="J15" s="63"/>
      <c r="K15" s="64" t="s">
        <v>23</v>
      </c>
      <c r="L15" s="65"/>
      <c r="M15" s="369" t="s">
        <v>156</v>
      </c>
      <c r="N15" s="441"/>
      <c r="O15" s="441"/>
      <c r="P15" s="442"/>
      <c r="Q15" s="443" t="s">
        <v>160</v>
      </c>
      <c r="R15" s="435"/>
      <c r="S15" s="435"/>
      <c r="T15" s="444"/>
      <c r="U15" s="434" t="s">
        <v>161</v>
      </c>
      <c r="V15" s="435"/>
      <c r="W15" s="435"/>
      <c r="X15" s="436"/>
      <c r="Y15" s="437" t="s">
        <v>245</v>
      </c>
      <c r="Z15" s="437"/>
      <c r="AA15" s="437"/>
      <c r="AB15" s="437"/>
      <c r="AC15" s="437"/>
      <c r="AD15" s="437"/>
      <c r="AE15" s="437"/>
      <c r="AF15" s="24" t="s">
        <v>75</v>
      </c>
    </row>
    <row r="16" spans="1:32" ht="30" customHeight="1" thickBot="1">
      <c r="A16" s="7">
        <v>12</v>
      </c>
      <c r="B16" s="101" t="s">
        <v>141</v>
      </c>
      <c r="C16" s="187" t="s">
        <v>244</v>
      </c>
      <c r="D16" s="293">
        <v>0.6041666666666666</v>
      </c>
      <c r="E16" s="294"/>
      <c r="F16" s="393" t="s">
        <v>155</v>
      </c>
      <c r="G16" s="394"/>
      <c r="H16" s="394"/>
      <c r="I16" s="394"/>
      <c r="J16" s="71"/>
      <c r="K16" s="72" t="s">
        <v>66</v>
      </c>
      <c r="L16" s="73"/>
      <c r="M16" s="395" t="s">
        <v>157</v>
      </c>
      <c r="N16" s="510"/>
      <c r="O16" s="510"/>
      <c r="P16" s="511"/>
      <c r="Q16" s="227" t="s">
        <v>154</v>
      </c>
      <c r="R16" s="500"/>
      <c r="S16" s="500"/>
      <c r="T16" s="501"/>
      <c r="U16" s="522" t="s">
        <v>156</v>
      </c>
      <c r="V16" s="500"/>
      <c r="W16" s="500"/>
      <c r="X16" s="228"/>
      <c r="Y16" s="523" t="s">
        <v>245</v>
      </c>
      <c r="Z16" s="523"/>
      <c r="AA16" s="523"/>
      <c r="AB16" s="523"/>
      <c r="AC16" s="523"/>
      <c r="AD16" s="523"/>
      <c r="AE16" s="523"/>
      <c r="AF16" s="7" t="s">
        <v>75</v>
      </c>
    </row>
    <row r="17" spans="1:32" ht="30" customHeight="1">
      <c r="A17" s="135">
        <v>13</v>
      </c>
      <c r="B17" s="136" t="s">
        <v>104</v>
      </c>
      <c r="C17" s="153" t="s">
        <v>240</v>
      </c>
      <c r="D17" s="506">
        <v>0.3958333333333333</v>
      </c>
      <c r="E17" s="507"/>
      <c r="F17" s="508" t="s">
        <v>78</v>
      </c>
      <c r="G17" s="509"/>
      <c r="H17" s="509"/>
      <c r="I17" s="502"/>
      <c r="J17" s="137"/>
      <c r="K17" s="138" t="s">
        <v>66</v>
      </c>
      <c r="L17" s="139"/>
      <c r="M17" s="502" t="s">
        <v>90</v>
      </c>
      <c r="N17" s="503"/>
      <c r="O17" s="503"/>
      <c r="P17" s="504"/>
      <c r="Q17" s="494" t="s">
        <v>91</v>
      </c>
      <c r="R17" s="492"/>
      <c r="S17" s="492"/>
      <c r="T17" s="505"/>
      <c r="U17" s="491" t="s">
        <v>92</v>
      </c>
      <c r="V17" s="492"/>
      <c r="W17" s="492"/>
      <c r="X17" s="493"/>
      <c r="Y17" s="494" t="s">
        <v>246</v>
      </c>
      <c r="Z17" s="492"/>
      <c r="AA17" s="492"/>
      <c r="AB17" s="492"/>
      <c r="AC17" s="492"/>
      <c r="AD17" s="492"/>
      <c r="AE17" s="493"/>
      <c r="AF17" s="135" t="s">
        <v>77</v>
      </c>
    </row>
    <row r="18" spans="1:32" ht="30" customHeight="1">
      <c r="A18" s="7">
        <v>14</v>
      </c>
      <c r="B18" s="101" t="s">
        <v>105</v>
      </c>
      <c r="C18" s="89" t="s">
        <v>240</v>
      </c>
      <c r="D18" s="372">
        <v>0.46527777777777773</v>
      </c>
      <c r="E18" s="373"/>
      <c r="F18" s="393" t="s">
        <v>79</v>
      </c>
      <c r="G18" s="394"/>
      <c r="H18" s="394"/>
      <c r="I18" s="395"/>
      <c r="J18" s="71"/>
      <c r="K18" s="72" t="s">
        <v>66</v>
      </c>
      <c r="L18" s="73"/>
      <c r="M18" s="395" t="s">
        <v>80</v>
      </c>
      <c r="N18" s="510"/>
      <c r="O18" s="510"/>
      <c r="P18" s="511"/>
      <c r="Q18" s="227" t="s">
        <v>93</v>
      </c>
      <c r="R18" s="500"/>
      <c r="S18" s="500"/>
      <c r="T18" s="501"/>
      <c r="U18" s="522" t="s">
        <v>94</v>
      </c>
      <c r="V18" s="500"/>
      <c r="W18" s="500"/>
      <c r="X18" s="228"/>
      <c r="Y18" s="227" t="s">
        <v>246</v>
      </c>
      <c r="Z18" s="500"/>
      <c r="AA18" s="500"/>
      <c r="AB18" s="500"/>
      <c r="AC18" s="500"/>
      <c r="AD18" s="500"/>
      <c r="AE18" s="228"/>
      <c r="AF18" s="7" t="s">
        <v>77</v>
      </c>
    </row>
    <row r="19" spans="1:32" ht="30" customHeight="1">
      <c r="A19" s="24">
        <v>15</v>
      </c>
      <c r="B19" s="100" t="s">
        <v>106</v>
      </c>
      <c r="C19" s="89" t="s">
        <v>240</v>
      </c>
      <c r="D19" s="372">
        <v>0.5347222222222222</v>
      </c>
      <c r="E19" s="373"/>
      <c r="F19" s="367" t="s">
        <v>81</v>
      </c>
      <c r="G19" s="368"/>
      <c r="H19" s="368"/>
      <c r="I19" s="369"/>
      <c r="J19" s="63"/>
      <c r="K19" s="64" t="s">
        <v>66</v>
      </c>
      <c r="L19" s="65"/>
      <c r="M19" s="369" t="s">
        <v>236</v>
      </c>
      <c r="N19" s="441"/>
      <c r="O19" s="441"/>
      <c r="P19" s="442"/>
      <c r="Q19" s="443" t="s">
        <v>95</v>
      </c>
      <c r="R19" s="435"/>
      <c r="S19" s="435"/>
      <c r="T19" s="444"/>
      <c r="U19" s="434" t="s">
        <v>96</v>
      </c>
      <c r="V19" s="435"/>
      <c r="W19" s="435"/>
      <c r="X19" s="436"/>
      <c r="Y19" s="443" t="s">
        <v>246</v>
      </c>
      <c r="Z19" s="435"/>
      <c r="AA19" s="435"/>
      <c r="AB19" s="435"/>
      <c r="AC19" s="435"/>
      <c r="AD19" s="435"/>
      <c r="AE19" s="436"/>
      <c r="AF19" s="24" t="s">
        <v>77</v>
      </c>
    </row>
    <row r="20" spans="1:32" ht="30" customHeight="1" thickBot="1">
      <c r="A20" s="85">
        <v>16</v>
      </c>
      <c r="B20" s="103" t="s">
        <v>107</v>
      </c>
      <c r="C20" s="89" t="s">
        <v>240</v>
      </c>
      <c r="D20" s="293">
        <v>0.6041666666666666</v>
      </c>
      <c r="E20" s="294"/>
      <c r="F20" s="480" t="s">
        <v>82</v>
      </c>
      <c r="G20" s="481"/>
      <c r="H20" s="481"/>
      <c r="I20" s="482"/>
      <c r="J20" s="86"/>
      <c r="K20" s="87" t="s">
        <v>66</v>
      </c>
      <c r="L20" s="88"/>
      <c r="M20" s="482" t="s">
        <v>83</v>
      </c>
      <c r="N20" s="483"/>
      <c r="O20" s="483"/>
      <c r="P20" s="484"/>
      <c r="Q20" s="462" t="s">
        <v>97</v>
      </c>
      <c r="R20" s="460"/>
      <c r="S20" s="460"/>
      <c r="T20" s="485"/>
      <c r="U20" s="459" t="s">
        <v>98</v>
      </c>
      <c r="V20" s="460"/>
      <c r="W20" s="460"/>
      <c r="X20" s="461"/>
      <c r="Y20" s="462" t="s">
        <v>246</v>
      </c>
      <c r="Z20" s="460"/>
      <c r="AA20" s="460"/>
      <c r="AB20" s="460"/>
      <c r="AC20" s="460"/>
      <c r="AD20" s="460"/>
      <c r="AE20" s="461"/>
      <c r="AF20" s="85" t="s">
        <v>77</v>
      </c>
    </row>
    <row r="21" spans="1:32" ht="30" customHeight="1" thickTop="1">
      <c r="A21" s="93">
        <v>17</v>
      </c>
      <c r="B21" s="102" t="s">
        <v>162</v>
      </c>
      <c r="C21" s="94" t="s">
        <v>242</v>
      </c>
      <c r="D21" s="524">
        <v>0.3958333333333333</v>
      </c>
      <c r="E21" s="525"/>
      <c r="F21" s="465" t="s">
        <v>168</v>
      </c>
      <c r="G21" s="466"/>
      <c r="H21" s="466"/>
      <c r="I21" s="467"/>
      <c r="J21" s="95"/>
      <c r="K21" s="96" t="s">
        <v>23</v>
      </c>
      <c r="L21" s="97"/>
      <c r="M21" s="495" t="s">
        <v>169</v>
      </c>
      <c r="N21" s="466"/>
      <c r="O21" s="466"/>
      <c r="P21" s="496"/>
      <c r="Q21" s="465" t="s">
        <v>167</v>
      </c>
      <c r="R21" s="466"/>
      <c r="S21" s="466"/>
      <c r="T21" s="467"/>
      <c r="U21" s="495" t="s">
        <v>170</v>
      </c>
      <c r="V21" s="466"/>
      <c r="W21" s="466"/>
      <c r="X21" s="496"/>
      <c r="Y21" s="449" t="s">
        <v>246</v>
      </c>
      <c r="Z21" s="450"/>
      <c r="AA21" s="450"/>
      <c r="AB21" s="450"/>
      <c r="AC21" s="450"/>
      <c r="AD21" s="450"/>
      <c r="AE21" s="457"/>
      <c r="AF21" s="93" t="s">
        <v>77</v>
      </c>
    </row>
    <row r="22" spans="1:32" ht="30" customHeight="1">
      <c r="A22" s="24">
        <v>18</v>
      </c>
      <c r="B22" s="100" t="s">
        <v>163</v>
      </c>
      <c r="C22" s="89" t="s">
        <v>242</v>
      </c>
      <c r="D22" s="372">
        <v>0.46527777777777773</v>
      </c>
      <c r="E22" s="373"/>
      <c r="F22" s="367" t="s">
        <v>167</v>
      </c>
      <c r="G22" s="368"/>
      <c r="H22" s="368"/>
      <c r="I22" s="369"/>
      <c r="J22" s="63"/>
      <c r="K22" s="64" t="s">
        <v>23</v>
      </c>
      <c r="L22" s="65"/>
      <c r="M22" s="378" t="s">
        <v>170</v>
      </c>
      <c r="N22" s="368"/>
      <c r="O22" s="368"/>
      <c r="P22" s="379"/>
      <c r="Q22" s="367" t="s">
        <v>168</v>
      </c>
      <c r="R22" s="368"/>
      <c r="S22" s="368"/>
      <c r="T22" s="369"/>
      <c r="U22" s="378" t="s">
        <v>169</v>
      </c>
      <c r="V22" s="368"/>
      <c r="W22" s="368"/>
      <c r="X22" s="379"/>
      <c r="Y22" s="443" t="s">
        <v>246</v>
      </c>
      <c r="Z22" s="435"/>
      <c r="AA22" s="435"/>
      <c r="AB22" s="435"/>
      <c r="AC22" s="435"/>
      <c r="AD22" s="435"/>
      <c r="AE22" s="436"/>
      <c r="AF22" s="24" t="s">
        <v>77</v>
      </c>
    </row>
    <row r="23" spans="1:32" ht="30" customHeight="1">
      <c r="A23" s="24">
        <v>19</v>
      </c>
      <c r="B23" s="100" t="s">
        <v>164</v>
      </c>
      <c r="C23" s="89" t="s">
        <v>242</v>
      </c>
      <c r="D23" s="372">
        <v>0.5347222222222222</v>
      </c>
      <c r="E23" s="373"/>
      <c r="F23" s="367" t="s">
        <v>166</v>
      </c>
      <c r="G23" s="368"/>
      <c r="H23" s="368"/>
      <c r="I23" s="369"/>
      <c r="J23" s="63"/>
      <c r="K23" s="64" t="s">
        <v>23</v>
      </c>
      <c r="L23" s="65"/>
      <c r="M23" s="378" t="s">
        <v>172</v>
      </c>
      <c r="N23" s="368"/>
      <c r="O23" s="368"/>
      <c r="P23" s="379"/>
      <c r="Q23" s="443" t="s">
        <v>186</v>
      </c>
      <c r="R23" s="435"/>
      <c r="S23" s="435"/>
      <c r="T23" s="444"/>
      <c r="U23" s="434" t="s">
        <v>187</v>
      </c>
      <c r="V23" s="435"/>
      <c r="W23" s="435"/>
      <c r="X23" s="436"/>
      <c r="Y23" s="443" t="s">
        <v>246</v>
      </c>
      <c r="Z23" s="435"/>
      <c r="AA23" s="435"/>
      <c r="AB23" s="435"/>
      <c r="AC23" s="435"/>
      <c r="AD23" s="435"/>
      <c r="AE23" s="436"/>
      <c r="AF23" s="24" t="s">
        <v>77</v>
      </c>
    </row>
    <row r="24" spans="1:32" ht="30" customHeight="1" thickBot="1">
      <c r="A24" s="85">
        <v>20</v>
      </c>
      <c r="B24" s="103" t="s">
        <v>165</v>
      </c>
      <c r="C24" s="155" t="s">
        <v>242</v>
      </c>
      <c r="D24" s="293">
        <v>0.6041666666666666</v>
      </c>
      <c r="E24" s="294"/>
      <c r="F24" s="480" t="s">
        <v>171</v>
      </c>
      <c r="G24" s="481"/>
      <c r="H24" s="481"/>
      <c r="I24" s="482"/>
      <c r="J24" s="86"/>
      <c r="K24" s="87" t="s">
        <v>23</v>
      </c>
      <c r="L24" s="88"/>
      <c r="M24" s="486" t="s">
        <v>173</v>
      </c>
      <c r="N24" s="481"/>
      <c r="O24" s="481"/>
      <c r="P24" s="487"/>
      <c r="Q24" s="462" t="s">
        <v>166</v>
      </c>
      <c r="R24" s="460"/>
      <c r="S24" s="460"/>
      <c r="T24" s="485"/>
      <c r="U24" s="459" t="s">
        <v>172</v>
      </c>
      <c r="V24" s="460"/>
      <c r="W24" s="460"/>
      <c r="X24" s="461"/>
      <c r="Y24" s="462" t="s">
        <v>246</v>
      </c>
      <c r="Z24" s="460"/>
      <c r="AA24" s="460"/>
      <c r="AB24" s="460"/>
      <c r="AC24" s="460"/>
      <c r="AD24" s="460"/>
      <c r="AE24" s="461"/>
      <c r="AF24" s="85" t="s">
        <v>77</v>
      </c>
    </row>
    <row r="25" spans="1:32" ht="30" customHeight="1" thickTop="1">
      <c r="A25" s="93">
        <v>21</v>
      </c>
      <c r="B25" s="102" t="s">
        <v>108</v>
      </c>
      <c r="C25" s="153" t="s">
        <v>248</v>
      </c>
      <c r="D25" s="524">
        <v>0.3958333333333333</v>
      </c>
      <c r="E25" s="525"/>
      <c r="F25" s="465" t="s">
        <v>174</v>
      </c>
      <c r="G25" s="466"/>
      <c r="H25" s="466"/>
      <c r="I25" s="467"/>
      <c r="J25" s="95"/>
      <c r="K25" s="96"/>
      <c r="L25" s="97"/>
      <c r="M25" s="495" t="s">
        <v>178</v>
      </c>
      <c r="N25" s="466"/>
      <c r="O25" s="466"/>
      <c r="P25" s="496"/>
      <c r="Q25" s="449" t="s">
        <v>182</v>
      </c>
      <c r="R25" s="450"/>
      <c r="S25" s="450"/>
      <c r="T25" s="451"/>
      <c r="U25" s="456" t="s">
        <v>184</v>
      </c>
      <c r="V25" s="450"/>
      <c r="W25" s="450"/>
      <c r="X25" s="457"/>
      <c r="Y25" s="497" t="s">
        <v>243</v>
      </c>
      <c r="Z25" s="498"/>
      <c r="AA25" s="498"/>
      <c r="AB25" s="498"/>
      <c r="AC25" s="498"/>
      <c r="AD25" s="498"/>
      <c r="AE25" s="499"/>
      <c r="AF25" s="93" t="s">
        <v>77</v>
      </c>
    </row>
    <row r="26" spans="1:32" ht="30" customHeight="1">
      <c r="A26" s="24">
        <v>22</v>
      </c>
      <c r="B26" s="100" t="s">
        <v>109</v>
      </c>
      <c r="C26" s="89" t="s">
        <v>248</v>
      </c>
      <c r="D26" s="372">
        <v>0.46527777777777773</v>
      </c>
      <c r="E26" s="373"/>
      <c r="F26" s="367" t="s">
        <v>175</v>
      </c>
      <c r="G26" s="368"/>
      <c r="H26" s="368"/>
      <c r="I26" s="369"/>
      <c r="J26" s="63"/>
      <c r="K26" s="64" t="s">
        <v>23</v>
      </c>
      <c r="L26" s="65"/>
      <c r="M26" s="378" t="s">
        <v>179</v>
      </c>
      <c r="N26" s="368"/>
      <c r="O26" s="368"/>
      <c r="P26" s="379"/>
      <c r="Q26" s="443" t="s">
        <v>174</v>
      </c>
      <c r="R26" s="435"/>
      <c r="S26" s="435"/>
      <c r="T26" s="444"/>
      <c r="U26" s="434" t="s">
        <v>178</v>
      </c>
      <c r="V26" s="435"/>
      <c r="W26" s="435"/>
      <c r="X26" s="436"/>
      <c r="Y26" s="488" t="s">
        <v>243</v>
      </c>
      <c r="Z26" s="489"/>
      <c r="AA26" s="489"/>
      <c r="AB26" s="489"/>
      <c r="AC26" s="489"/>
      <c r="AD26" s="489"/>
      <c r="AE26" s="490"/>
      <c r="AF26" s="24" t="s">
        <v>77</v>
      </c>
    </row>
    <row r="27" spans="1:32" ht="30" customHeight="1">
      <c r="A27" s="24">
        <v>23</v>
      </c>
      <c r="B27" s="100" t="s">
        <v>110</v>
      </c>
      <c r="C27" s="89" t="s">
        <v>248</v>
      </c>
      <c r="D27" s="372">
        <v>0.5347222222222222</v>
      </c>
      <c r="E27" s="373"/>
      <c r="F27" s="367" t="s">
        <v>176</v>
      </c>
      <c r="G27" s="368"/>
      <c r="H27" s="368"/>
      <c r="I27" s="368"/>
      <c r="J27" s="63"/>
      <c r="K27" s="64" t="s">
        <v>23</v>
      </c>
      <c r="L27" s="65"/>
      <c r="M27" s="369" t="s">
        <v>180</v>
      </c>
      <c r="N27" s="441"/>
      <c r="O27" s="441"/>
      <c r="P27" s="442"/>
      <c r="Q27" s="443" t="s">
        <v>183</v>
      </c>
      <c r="R27" s="435"/>
      <c r="S27" s="435"/>
      <c r="T27" s="444"/>
      <c r="U27" s="434" t="s">
        <v>185</v>
      </c>
      <c r="V27" s="435"/>
      <c r="W27" s="435"/>
      <c r="X27" s="436"/>
      <c r="Y27" s="488" t="s">
        <v>243</v>
      </c>
      <c r="Z27" s="489"/>
      <c r="AA27" s="489"/>
      <c r="AB27" s="489"/>
      <c r="AC27" s="489"/>
      <c r="AD27" s="489"/>
      <c r="AE27" s="490"/>
      <c r="AF27" s="24" t="s">
        <v>77</v>
      </c>
    </row>
    <row r="28" spans="1:32" ht="30" customHeight="1" thickBot="1">
      <c r="A28" s="140">
        <v>24</v>
      </c>
      <c r="B28" s="141" t="s">
        <v>111</v>
      </c>
      <c r="C28" s="89" t="s">
        <v>248</v>
      </c>
      <c r="D28" s="517">
        <v>0.6041666666666666</v>
      </c>
      <c r="E28" s="518"/>
      <c r="F28" s="519" t="s">
        <v>177</v>
      </c>
      <c r="G28" s="520"/>
      <c r="H28" s="520"/>
      <c r="I28" s="520"/>
      <c r="J28" s="142"/>
      <c r="K28" s="143" t="s">
        <v>23</v>
      </c>
      <c r="L28" s="144"/>
      <c r="M28" s="470" t="s">
        <v>181</v>
      </c>
      <c r="N28" s="471"/>
      <c r="O28" s="471"/>
      <c r="P28" s="472"/>
      <c r="Q28" s="512" t="s">
        <v>176</v>
      </c>
      <c r="R28" s="513"/>
      <c r="S28" s="513"/>
      <c r="T28" s="516"/>
      <c r="U28" s="515" t="s">
        <v>180</v>
      </c>
      <c r="V28" s="513"/>
      <c r="W28" s="513"/>
      <c r="X28" s="514"/>
      <c r="Y28" s="512" t="s">
        <v>243</v>
      </c>
      <c r="Z28" s="513"/>
      <c r="AA28" s="513"/>
      <c r="AB28" s="513"/>
      <c r="AC28" s="513"/>
      <c r="AD28" s="513"/>
      <c r="AE28" s="514"/>
      <c r="AF28" s="140" t="s">
        <v>77</v>
      </c>
    </row>
    <row r="29" spans="1:32" ht="30" customHeight="1">
      <c r="A29" s="174"/>
      <c r="B29" s="175"/>
      <c r="C29" s="176"/>
      <c r="D29" s="181"/>
      <c r="E29" s="181"/>
      <c r="F29" s="182"/>
      <c r="G29" s="182"/>
      <c r="H29" s="182"/>
      <c r="I29" s="182"/>
      <c r="J29" s="177"/>
      <c r="K29" s="178"/>
      <c r="L29" s="177"/>
      <c r="M29" s="182"/>
      <c r="N29" s="183"/>
      <c r="O29" s="183"/>
      <c r="P29" s="183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74"/>
    </row>
    <row r="30" spans="1:32" ht="30" customHeight="1">
      <c r="A30" s="22"/>
      <c r="B30" s="179"/>
      <c r="C30" s="180"/>
      <c r="D30" s="8"/>
      <c r="E30" s="8"/>
      <c r="F30" s="185"/>
      <c r="G30" s="185"/>
      <c r="H30" s="185"/>
      <c r="I30" s="185"/>
      <c r="J30" s="157"/>
      <c r="K30" s="66"/>
      <c r="L30" s="157"/>
      <c r="M30" s="185"/>
      <c r="N30" s="186"/>
      <c r="O30" s="186"/>
      <c r="P30" s="186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22"/>
    </row>
    <row r="31" spans="1:32" ht="30" customHeight="1">
      <c r="A31" s="22"/>
      <c r="B31" s="179"/>
      <c r="C31" s="180"/>
      <c r="D31" s="8"/>
      <c r="E31" s="8"/>
      <c r="F31" s="185"/>
      <c r="G31" s="185"/>
      <c r="H31" s="185"/>
      <c r="I31" s="185"/>
      <c r="J31" s="157"/>
      <c r="K31" s="66"/>
      <c r="L31" s="157"/>
      <c r="M31" s="185"/>
      <c r="N31" s="186"/>
      <c r="O31" s="186"/>
      <c r="P31" s="186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22"/>
    </row>
    <row r="32" spans="1:32" ht="30" customHeight="1">
      <c r="A32" s="22"/>
      <c r="B32" s="179"/>
      <c r="C32" s="180"/>
      <c r="D32" s="8"/>
      <c r="E32" s="8"/>
      <c r="F32" s="185"/>
      <c r="G32" s="185"/>
      <c r="H32" s="185"/>
      <c r="I32" s="185"/>
      <c r="J32" s="157"/>
      <c r="K32" s="66"/>
      <c r="L32" s="157"/>
      <c r="M32" s="185"/>
      <c r="N32" s="186"/>
      <c r="O32" s="186"/>
      <c r="P32" s="186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22"/>
    </row>
    <row r="33" spans="1:32" ht="30" customHeight="1">
      <c r="A33" s="22"/>
      <c r="B33" s="179"/>
      <c r="C33" s="180"/>
      <c r="D33" s="8"/>
      <c r="E33" s="8"/>
      <c r="F33" s="185"/>
      <c r="G33" s="185"/>
      <c r="H33" s="185"/>
      <c r="I33" s="185"/>
      <c r="J33" s="157"/>
      <c r="K33" s="66"/>
      <c r="L33" s="157"/>
      <c r="M33" s="185"/>
      <c r="N33" s="186"/>
      <c r="O33" s="186"/>
      <c r="P33" s="186"/>
      <c r="Q33" s="164"/>
      <c r="R33" s="164"/>
      <c r="S33" s="164"/>
      <c r="T33" s="164"/>
      <c r="U33" s="164"/>
      <c r="V33" s="164"/>
      <c r="W33" s="164"/>
      <c r="X33" s="164"/>
      <c r="Y33" s="9"/>
      <c r="Z33" s="9"/>
      <c r="AA33" s="9"/>
      <c r="AB33" s="9"/>
      <c r="AC33" s="9"/>
      <c r="AD33" s="9"/>
      <c r="AE33" s="9"/>
      <c r="AF33" s="22"/>
    </row>
    <row r="34" spans="1:32" ht="30" customHeight="1">
      <c r="A34" s="22"/>
      <c r="B34" s="179"/>
      <c r="C34" s="180"/>
      <c r="D34" s="8"/>
      <c r="E34" s="8"/>
      <c r="F34" s="185"/>
      <c r="G34" s="185"/>
      <c r="H34" s="185"/>
      <c r="I34" s="185"/>
      <c r="J34" s="157"/>
      <c r="K34" s="66"/>
      <c r="L34" s="157"/>
      <c r="M34" s="185"/>
      <c r="N34" s="186"/>
      <c r="O34" s="186"/>
      <c r="P34" s="186"/>
      <c r="Q34" s="164"/>
      <c r="R34" s="164"/>
      <c r="S34" s="164"/>
      <c r="T34" s="164"/>
      <c r="U34" s="164"/>
      <c r="V34" s="164"/>
      <c r="W34" s="164"/>
      <c r="X34" s="164"/>
      <c r="Y34" s="9"/>
      <c r="Z34" s="9"/>
      <c r="AA34" s="9"/>
      <c r="AB34" s="9"/>
      <c r="AC34" s="9"/>
      <c r="AD34" s="9"/>
      <c r="AE34" s="9"/>
      <c r="AF34" s="22"/>
    </row>
    <row r="35" spans="1:32" ht="30" customHeight="1" hidden="1" thickBot="1">
      <c r="A35" s="68">
        <v>30</v>
      </c>
      <c r="B35" s="156" t="s">
        <v>229</v>
      </c>
      <c r="C35" s="173" t="s">
        <v>235</v>
      </c>
      <c r="D35" s="445"/>
      <c r="E35" s="446"/>
      <c r="F35" s="447"/>
      <c r="G35" s="448"/>
      <c r="H35" s="448"/>
      <c r="I35" s="448"/>
      <c r="J35" s="69"/>
      <c r="K35" s="66" t="s">
        <v>23</v>
      </c>
      <c r="L35" s="70"/>
      <c r="M35" s="473"/>
      <c r="N35" s="474"/>
      <c r="O35" s="474"/>
      <c r="P35" s="475"/>
      <c r="Q35" s="476"/>
      <c r="R35" s="453"/>
      <c r="S35" s="453"/>
      <c r="T35" s="477"/>
      <c r="U35" s="452"/>
      <c r="V35" s="453"/>
      <c r="W35" s="453"/>
      <c r="X35" s="454"/>
      <c r="Y35" s="455"/>
      <c r="Z35" s="455"/>
      <c r="AA35" s="455"/>
      <c r="AB35" s="455"/>
      <c r="AC35" s="455"/>
      <c r="AD35" s="455"/>
      <c r="AE35" s="455"/>
      <c r="AF35" s="68" t="s">
        <v>99</v>
      </c>
    </row>
    <row r="36" spans="1:32" ht="30" customHeight="1" hidden="1" thickTop="1">
      <c r="A36" s="149">
        <v>30</v>
      </c>
      <c r="B36" s="150" t="s">
        <v>112</v>
      </c>
      <c r="C36" s="154" t="s">
        <v>235</v>
      </c>
      <c r="D36" s="463"/>
      <c r="E36" s="464"/>
      <c r="F36" s="465"/>
      <c r="G36" s="466"/>
      <c r="H36" s="466"/>
      <c r="I36" s="466"/>
      <c r="J36" s="95"/>
      <c r="K36" s="96" t="s">
        <v>23</v>
      </c>
      <c r="L36" s="97"/>
      <c r="M36" s="467"/>
      <c r="N36" s="468"/>
      <c r="O36" s="468"/>
      <c r="P36" s="469"/>
      <c r="Q36" s="449"/>
      <c r="R36" s="450"/>
      <c r="S36" s="450"/>
      <c r="T36" s="451"/>
      <c r="U36" s="456"/>
      <c r="V36" s="450"/>
      <c r="W36" s="450"/>
      <c r="X36" s="457"/>
      <c r="Y36" s="458"/>
      <c r="Z36" s="458"/>
      <c r="AA36" s="458"/>
      <c r="AB36" s="458"/>
      <c r="AC36" s="458"/>
      <c r="AD36" s="458"/>
      <c r="AE36" s="458"/>
      <c r="AF36" s="149" t="s">
        <v>99</v>
      </c>
    </row>
    <row r="37" spans="1:32" ht="30" customHeight="1" hidden="1">
      <c r="A37" s="147">
        <v>30</v>
      </c>
      <c r="B37" s="148" t="s">
        <v>228</v>
      </c>
      <c r="C37" s="89" t="s">
        <v>235</v>
      </c>
      <c r="D37" s="438"/>
      <c r="E37" s="439"/>
      <c r="F37" s="367"/>
      <c r="G37" s="368"/>
      <c r="H37" s="368"/>
      <c r="I37" s="368"/>
      <c r="J37" s="63"/>
      <c r="K37" s="64" t="s">
        <v>23</v>
      </c>
      <c r="L37" s="65"/>
      <c r="M37" s="369"/>
      <c r="N37" s="441"/>
      <c r="O37" s="441"/>
      <c r="P37" s="442"/>
      <c r="Q37" s="443"/>
      <c r="R37" s="435"/>
      <c r="S37" s="435"/>
      <c r="T37" s="444"/>
      <c r="U37" s="434"/>
      <c r="V37" s="435"/>
      <c r="W37" s="435"/>
      <c r="X37" s="436"/>
      <c r="Y37" s="437"/>
      <c r="Z37" s="437"/>
      <c r="AA37" s="437"/>
      <c r="AB37" s="437"/>
      <c r="AC37" s="437"/>
      <c r="AD37" s="437"/>
      <c r="AE37" s="437"/>
      <c r="AF37" s="147" t="s">
        <v>99</v>
      </c>
    </row>
    <row r="38" spans="1:32" ht="30" customHeight="1" hidden="1">
      <c r="A38" s="147">
        <v>30</v>
      </c>
      <c r="B38" s="148" t="s">
        <v>230</v>
      </c>
      <c r="C38" s="89" t="s">
        <v>235</v>
      </c>
      <c r="D38" s="438"/>
      <c r="E38" s="439"/>
      <c r="F38" s="367"/>
      <c r="G38" s="368"/>
      <c r="H38" s="368"/>
      <c r="I38" s="368"/>
      <c r="J38" s="63"/>
      <c r="K38" s="64" t="s">
        <v>23</v>
      </c>
      <c r="L38" s="65"/>
      <c r="M38" s="440"/>
      <c r="N38" s="441"/>
      <c r="O38" s="441"/>
      <c r="P38" s="442"/>
      <c r="Q38" s="443"/>
      <c r="R38" s="435"/>
      <c r="S38" s="435"/>
      <c r="T38" s="444"/>
      <c r="U38" s="434"/>
      <c r="V38" s="435"/>
      <c r="W38" s="435"/>
      <c r="X38" s="436"/>
      <c r="Y38" s="437"/>
      <c r="Z38" s="437"/>
      <c r="AA38" s="437"/>
      <c r="AB38" s="437"/>
      <c r="AC38" s="437"/>
      <c r="AD38" s="437"/>
      <c r="AE38" s="437"/>
      <c r="AF38" s="147" t="s">
        <v>99</v>
      </c>
    </row>
  </sheetData>
  <sheetProtection/>
  <mergeCells count="174">
    <mergeCell ref="D25:E25"/>
    <mergeCell ref="F25:I25"/>
    <mergeCell ref="M15:P15"/>
    <mergeCell ref="D16:E16"/>
    <mergeCell ref="F16:I16"/>
    <mergeCell ref="M16:P16"/>
    <mergeCell ref="F22:I22"/>
    <mergeCell ref="D24:E24"/>
    <mergeCell ref="Q15:T15"/>
    <mergeCell ref="Q22:T22"/>
    <mergeCell ref="M21:P21"/>
    <mergeCell ref="M25:P25"/>
    <mergeCell ref="F23:I23"/>
    <mergeCell ref="F8:I8"/>
    <mergeCell ref="M11:P11"/>
    <mergeCell ref="M12:P12"/>
    <mergeCell ref="Q12:T12"/>
    <mergeCell ref="M14:P14"/>
    <mergeCell ref="D11:E11"/>
    <mergeCell ref="F11:I11"/>
    <mergeCell ref="Q7:T7"/>
    <mergeCell ref="M10:P10"/>
    <mergeCell ref="Q10:T10"/>
    <mergeCell ref="Q8:T8"/>
    <mergeCell ref="Q11:T11"/>
    <mergeCell ref="D10:E10"/>
    <mergeCell ref="F10:I10"/>
    <mergeCell ref="D4:E4"/>
    <mergeCell ref="Y4:AE4"/>
    <mergeCell ref="F4:P4"/>
    <mergeCell ref="Q4:X4"/>
    <mergeCell ref="D7:E7"/>
    <mergeCell ref="F7:I7"/>
    <mergeCell ref="M7:P7"/>
    <mergeCell ref="U7:X7"/>
    <mergeCell ref="Y7:AE7"/>
    <mergeCell ref="D5:E5"/>
    <mergeCell ref="F5:I5"/>
    <mergeCell ref="M5:P5"/>
    <mergeCell ref="Q5:T5"/>
    <mergeCell ref="U6:X6"/>
    <mergeCell ref="Y6:AE6"/>
    <mergeCell ref="U5:X5"/>
    <mergeCell ref="Y5:AE5"/>
    <mergeCell ref="D6:E6"/>
    <mergeCell ref="F6:I6"/>
    <mergeCell ref="M6:P6"/>
    <mergeCell ref="Q6:T6"/>
    <mergeCell ref="D9:E9"/>
    <mergeCell ref="F9:I9"/>
    <mergeCell ref="M9:P9"/>
    <mergeCell ref="Q9:T9"/>
    <mergeCell ref="M8:P8"/>
    <mergeCell ref="D8:E8"/>
    <mergeCell ref="U8:X8"/>
    <mergeCell ref="Y8:AE8"/>
    <mergeCell ref="U11:X11"/>
    <mergeCell ref="Y11:AE11"/>
    <mergeCell ref="U9:X9"/>
    <mergeCell ref="Y9:AE9"/>
    <mergeCell ref="U10:X10"/>
    <mergeCell ref="Y10:AE10"/>
    <mergeCell ref="Q14:T14"/>
    <mergeCell ref="M13:P13"/>
    <mergeCell ref="Q13:T13"/>
    <mergeCell ref="D12:E12"/>
    <mergeCell ref="F12:I12"/>
    <mergeCell ref="U14:X14"/>
    <mergeCell ref="D13:E13"/>
    <mergeCell ref="F13:I13"/>
    <mergeCell ref="U13:X13"/>
    <mergeCell ref="D14:E14"/>
    <mergeCell ref="Y13:AE13"/>
    <mergeCell ref="U12:X12"/>
    <mergeCell ref="Y12:AE12"/>
    <mergeCell ref="U15:X15"/>
    <mergeCell ref="Y15:AE15"/>
    <mergeCell ref="Y19:AE19"/>
    <mergeCell ref="U18:X18"/>
    <mergeCell ref="Y18:AE18"/>
    <mergeCell ref="U16:X16"/>
    <mergeCell ref="Y16:AE16"/>
    <mergeCell ref="F14:I14"/>
    <mergeCell ref="D15:E15"/>
    <mergeCell ref="F15:I15"/>
    <mergeCell ref="Q18:T18"/>
    <mergeCell ref="Y14:AE14"/>
    <mergeCell ref="D28:E28"/>
    <mergeCell ref="F28:I28"/>
    <mergeCell ref="F27:I27"/>
    <mergeCell ref="D27:E27"/>
    <mergeCell ref="D23:E23"/>
    <mergeCell ref="Y27:AE27"/>
    <mergeCell ref="Y28:AE28"/>
    <mergeCell ref="U28:X28"/>
    <mergeCell ref="U27:X27"/>
    <mergeCell ref="Q28:T28"/>
    <mergeCell ref="Q27:T27"/>
    <mergeCell ref="Y25:AE25"/>
    <mergeCell ref="Q16:T16"/>
    <mergeCell ref="D18:E18"/>
    <mergeCell ref="M17:P17"/>
    <mergeCell ref="Q17:T17"/>
    <mergeCell ref="D17:E17"/>
    <mergeCell ref="F17:I17"/>
    <mergeCell ref="M18:P18"/>
    <mergeCell ref="F18:I18"/>
    <mergeCell ref="D21:E21"/>
    <mergeCell ref="U19:X19"/>
    <mergeCell ref="Y26:AE26"/>
    <mergeCell ref="U26:X26"/>
    <mergeCell ref="U17:X17"/>
    <mergeCell ref="Y17:AE17"/>
    <mergeCell ref="Y22:AE22"/>
    <mergeCell ref="Y21:AE21"/>
    <mergeCell ref="U22:X22"/>
    <mergeCell ref="U21:X21"/>
    <mergeCell ref="U25:X25"/>
    <mergeCell ref="D19:E19"/>
    <mergeCell ref="F19:I19"/>
    <mergeCell ref="M19:P19"/>
    <mergeCell ref="Q19:T19"/>
    <mergeCell ref="F24:I24"/>
    <mergeCell ref="Q21:T21"/>
    <mergeCell ref="M22:P22"/>
    <mergeCell ref="F21:I21"/>
    <mergeCell ref="D22:E22"/>
    <mergeCell ref="Q26:T26"/>
    <mergeCell ref="Q24:T24"/>
    <mergeCell ref="M24:P24"/>
    <mergeCell ref="U23:X23"/>
    <mergeCell ref="M23:P23"/>
    <mergeCell ref="Q23:T23"/>
    <mergeCell ref="Q25:T25"/>
    <mergeCell ref="U24:X24"/>
    <mergeCell ref="Y23:AE23"/>
    <mergeCell ref="Y24:AE24"/>
    <mergeCell ref="M35:P35"/>
    <mergeCell ref="Q35:T35"/>
    <mergeCell ref="A1:AE1"/>
    <mergeCell ref="A2:AE2"/>
    <mergeCell ref="D20:E20"/>
    <mergeCell ref="F20:I20"/>
    <mergeCell ref="M20:P20"/>
    <mergeCell ref="Q20:T20"/>
    <mergeCell ref="U20:X20"/>
    <mergeCell ref="Y20:AE20"/>
    <mergeCell ref="D36:E36"/>
    <mergeCell ref="F36:I36"/>
    <mergeCell ref="M36:P36"/>
    <mergeCell ref="M26:P26"/>
    <mergeCell ref="D26:E26"/>
    <mergeCell ref="F26:I26"/>
    <mergeCell ref="M28:P28"/>
    <mergeCell ref="M27:P27"/>
    <mergeCell ref="D35:E35"/>
    <mergeCell ref="F35:I35"/>
    <mergeCell ref="Q36:T36"/>
    <mergeCell ref="U35:X35"/>
    <mergeCell ref="Y37:AE37"/>
    <mergeCell ref="Y35:AE35"/>
    <mergeCell ref="U36:X36"/>
    <mergeCell ref="Y36:AE36"/>
    <mergeCell ref="Q37:T37"/>
    <mergeCell ref="U38:X38"/>
    <mergeCell ref="Y38:AE38"/>
    <mergeCell ref="U37:X37"/>
    <mergeCell ref="D38:E38"/>
    <mergeCell ref="F38:I38"/>
    <mergeCell ref="M38:P38"/>
    <mergeCell ref="Q38:T38"/>
    <mergeCell ref="D37:E37"/>
    <mergeCell ref="F37:I37"/>
    <mergeCell ref="M37:P37"/>
  </mergeCells>
  <printOptions/>
  <pageMargins left="0.7" right="0.7" top="0.75" bottom="0.75" header="0.3" footer="0.3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9.25390625" style="59" bestFit="1" customWidth="1"/>
    <col min="2" max="2" width="10.25390625" style="59" customWidth="1"/>
    <col min="3" max="3" width="11.25390625" style="59" customWidth="1"/>
    <col min="4" max="4" width="9.00390625" style="77" customWidth="1"/>
    <col min="5" max="5" width="11.25390625" style="59" customWidth="1"/>
    <col min="6" max="6" width="12.625" style="59" customWidth="1"/>
    <col min="7" max="7" width="12.50390625" style="59" customWidth="1"/>
    <col min="8" max="8" width="11.50390625" style="59" customWidth="1"/>
    <col min="9" max="9" width="10.50390625" style="59" customWidth="1"/>
    <col min="10" max="10" width="9.00390625" style="59" customWidth="1"/>
    <col min="11" max="11" width="9.25390625" style="59" bestFit="1" customWidth="1"/>
    <col min="12" max="16384" width="9.00390625" style="59" customWidth="1"/>
  </cols>
  <sheetData>
    <row r="1" spans="2:6" ht="19.5" customHeight="1">
      <c r="B1" s="126"/>
      <c r="D1" s="544" t="s">
        <v>17</v>
      </c>
      <c r="E1" s="545"/>
      <c r="F1" s="545"/>
    </row>
    <row r="2" spans="1:14" ht="19.5" customHeight="1" thickBot="1">
      <c r="A2" s="59" t="s">
        <v>249</v>
      </c>
      <c r="B2" s="127"/>
      <c r="D2" s="546"/>
      <c r="E2" s="546"/>
      <c r="F2" s="546"/>
      <c r="K2" s="80"/>
      <c r="L2" s="81"/>
      <c r="M2" s="81"/>
      <c r="N2" s="81"/>
    </row>
    <row r="3" spans="1:16" ht="19.5" customHeight="1">
      <c r="A3" s="533"/>
      <c r="B3" s="529" t="s">
        <v>18</v>
      </c>
      <c r="C3" s="549" t="s">
        <v>188</v>
      </c>
      <c r="D3" s="550"/>
      <c r="E3" s="551"/>
      <c r="F3" s="539" t="s">
        <v>19</v>
      </c>
      <c r="G3" s="531" t="s">
        <v>42</v>
      </c>
      <c r="H3" s="547" t="s">
        <v>21</v>
      </c>
      <c r="I3" s="536" t="s">
        <v>25</v>
      </c>
      <c r="K3" s="80"/>
      <c r="L3" s="81"/>
      <c r="N3" s="81"/>
      <c r="O3" s="98"/>
      <c r="P3" s="98"/>
    </row>
    <row r="4" spans="1:16" ht="19.5" customHeight="1" thickBot="1">
      <c r="A4" s="534"/>
      <c r="B4" s="535"/>
      <c r="C4" s="552"/>
      <c r="D4" s="553"/>
      <c r="E4" s="554"/>
      <c r="F4" s="535"/>
      <c r="G4" s="532"/>
      <c r="H4" s="548"/>
      <c r="I4" s="537"/>
      <c r="K4" s="80"/>
      <c r="N4" s="81"/>
      <c r="O4" s="98"/>
      <c r="P4" s="99"/>
    </row>
    <row r="5" spans="1:16" ht="19.5" customHeight="1">
      <c r="A5" s="527" t="s">
        <v>43</v>
      </c>
      <c r="B5" s="529" t="s">
        <v>137</v>
      </c>
      <c r="C5" s="555" t="s">
        <v>67</v>
      </c>
      <c r="D5" s="555" t="s">
        <v>49</v>
      </c>
      <c r="E5" s="556" t="s">
        <v>68</v>
      </c>
      <c r="F5" s="529" t="str">
        <f>C7</f>
        <v>B1</v>
      </c>
      <c r="G5" s="531" t="str">
        <f>E7</f>
        <v>C2</v>
      </c>
      <c r="H5" s="540" t="s">
        <v>252</v>
      </c>
      <c r="I5" s="542" t="s">
        <v>237</v>
      </c>
      <c r="K5" s="80"/>
      <c r="N5" s="81"/>
      <c r="O5" s="98"/>
      <c r="P5" s="99"/>
    </row>
    <row r="6" spans="1:13" ht="19.5" customHeight="1">
      <c r="A6" s="528"/>
      <c r="B6" s="530"/>
      <c r="C6" s="538"/>
      <c r="D6" s="538"/>
      <c r="E6" s="557"/>
      <c r="F6" s="530"/>
      <c r="G6" s="538"/>
      <c r="H6" s="541"/>
      <c r="I6" s="543"/>
      <c r="K6" s="80"/>
      <c r="L6" s="81"/>
      <c r="M6" s="81"/>
    </row>
    <row r="7" spans="1:18" ht="19.5" customHeight="1">
      <c r="A7" s="560" t="s">
        <v>44</v>
      </c>
      <c r="B7" s="561">
        <v>0.46527777777777773</v>
      </c>
      <c r="C7" s="562" t="s">
        <v>69</v>
      </c>
      <c r="D7" s="562" t="s">
        <v>49</v>
      </c>
      <c r="E7" s="558" t="s">
        <v>70</v>
      </c>
      <c r="F7" s="563" t="str">
        <f>C5</f>
        <v>A1</v>
      </c>
      <c r="G7" s="538" t="str">
        <f>E5</f>
        <v>D２</v>
      </c>
      <c r="H7" s="559" t="s">
        <v>252</v>
      </c>
      <c r="I7" s="543" t="s">
        <v>238</v>
      </c>
      <c r="K7" s="106"/>
      <c r="L7" s="62"/>
      <c r="M7" s="62"/>
      <c r="N7" s="62"/>
      <c r="O7" s="62"/>
      <c r="P7" s="62"/>
      <c r="Q7" s="62"/>
      <c r="R7" s="62"/>
    </row>
    <row r="8" spans="1:18" ht="19.5" customHeight="1">
      <c r="A8" s="528"/>
      <c r="B8" s="530"/>
      <c r="C8" s="538"/>
      <c r="D8" s="538"/>
      <c r="E8" s="557"/>
      <c r="F8" s="564"/>
      <c r="G8" s="538"/>
      <c r="H8" s="541"/>
      <c r="I8" s="543"/>
      <c r="K8" s="60"/>
      <c r="L8" s="62"/>
      <c r="M8" s="62"/>
      <c r="N8" s="62"/>
      <c r="O8" s="62"/>
      <c r="P8" s="62"/>
      <c r="Q8" s="62"/>
      <c r="R8" s="62"/>
    </row>
    <row r="9" spans="1:18" ht="19.5" customHeight="1">
      <c r="A9" s="560" t="s">
        <v>45</v>
      </c>
      <c r="B9" s="561">
        <v>0.5347222222222222</v>
      </c>
      <c r="C9" s="562" t="s">
        <v>71</v>
      </c>
      <c r="D9" s="562" t="s">
        <v>49</v>
      </c>
      <c r="E9" s="558" t="s">
        <v>72</v>
      </c>
      <c r="F9" s="561" t="str">
        <f>C11</f>
        <v>D1</v>
      </c>
      <c r="G9" s="538" t="str">
        <f>E11</f>
        <v>A2</v>
      </c>
      <c r="H9" s="559" t="s">
        <v>253</v>
      </c>
      <c r="I9" s="543" t="s">
        <v>116</v>
      </c>
      <c r="K9" s="106"/>
      <c r="L9" s="62"/>
      <c r="M9" s="62"/>
      <c r="N9" s="62"/>
      <c r="O9" s="62"/>
      <c r="P9" s="62"/>
      <c r="Q9" s="62"/>
      <c r="R9" s="62"/>
    </row>
    <row r="10" spans="1:18" ht="19.5" customHeight="1">
      <c r="A10" s="528"/>
      <c r="B10" s="530"/>
      <c r="C10" s="538"/>
      <c r="D10" s="538"/>
      <c r="E10" s="557"/>
      <c r="F10" s="530"/>
      <c r="G10" s="538"/>
      <c r="H10" s="541"/>
      <c r="I10" s="543"/>
      <c r="K10" s="60"/>
      <c r="L10" s="62"/>
      <c r="M10" s="62"/>
      <c r="N10" s="62"/>
      <c r="O10" s="62"/>
      <c r="P10" s="62"/>
      <c r="Q10" s="62"/>
      <c r="R10" s="62"/>
    </row>
    <row r="11" spans="1:18" ht="19.5" customHeight="1">
      <c r="A11" s="560" t="s">
        <v>46</v>
      </c>
      <c r="B11" s="561">
        <v>0.6041666666666666</v>
      </c>
      <c r="C11" s="562" t="s">
        <v>73</v>
      </c>
      <c r="D11" s="562" t="s">
        <v>49</v>
      </c>
      <c r="E11" s="558" t="s">
        <v>74</v>
      </c>
      <c r="F11" s="561" t="str">
        <f>C9</f>
        <v>C1</v>
      </c>
      <c r="G11" s="538" t="str">
        <f>E9</f>
        <v>B2</v>
      </c>
      <c r="H11" s="559" t="s">
        <v>253</v>
      </c>
      <c r="I11" s="543" t="s">
        <v>53</v>
      </c>
      <c r="K11" s="106"/>
      <c r="L11" s="62"/>
      <c r="M11" s="62"/>
      <c r="N11" s="62"/>
      <c r="O11" s="62"/>
      <c r="P11" s="62"/>
      <c r="Q11" s="62"/>
      <c r="R11" s="62"/>
    </row>
    <row r="12" spans="1:18" ht="19.5" customHeight="1" thickBot="1">
      <c r="A12" s="565"/>
      <c r="B12" s="566"/>
      <c r="C12" s="567"/>
      <c r="D12" s="567"/>
      <c r="E12" s="572"/>
      <c r="F12" s="566"/>
      <c r="G12" s="567"/>
      <c r="H12" s="574"/>
      <c r="I12" s="573"/>
      <c r="K12" s="60"/>
      <c r="L12" s="62"/>
      <c r="M12" s="62"/>
      <c r="N12" s="62"/>
      <c r="O12" s="62"/>
      <c r="P12" s="62"/>
      <c r="Q12" s="62"/>
      <c r="R12" s="62"/>
    </row>
    <row r="13" spans="11:18" ht="19.5" customHeight="1">
      <c r="K13" s="106"/>
      <c r="L13" s="62"/>
      <c r="M13" s="62"/>
      <c r="N13" s="62"/>
      <c r="O13" s="62"/>
      <c r="P13" s="62"/>
      <c r="Q13" s="62"/>
      <c r="R13" s="62"/>
    </row>
    <row r="14" spans="2:18" ht="19.5" customHeight="1">
      <c r="B14" s="126"/>
      <c r="D14" s="544" t="s">
        <v>17</v>
      </c>
      <c r="E14" s="544"/>
      <c r="F14" s="544"/>
      <c r="K14" s="60"/>
      <c r="L14" s="62"/>
      <c r="M14" s="62"/>
      <c r="N14" s="62"/>
      <c r="O14" s="62"/>
      <c r="P14" s="62"/>
      <c r="Q14" s="62"/>
      <c r="R14" s="62"/>
    </row>
    <row r="15" spans="1:18" ht="19.5" customHeight="1" thickBot="1">
      <c r="A15" s="59" t="s">
        <v>250</v>
      </c>
      <c r="B15" s="127"/>
      <c r="D15" s="575"/>
      <c r="E15" s="575"/>
      <c r="F15" s="575"/>
      <c r="K15" s="106"/>
      <c r="L15" s="62"/>
      <c r="M15" s="62"/>
      <c r="N15" s="62"/>
      <c r="O15" s="62"/>
      <c r="P15" s="62"/>
      <c r="Q15" s="62"/>
      <c r="R15" s="62"/>
    </row>
    <row r="16" spans="1:18" ht="19.5" customHeight="1">
      <c r="A16" s="568"/>
      <c r="B16" s="570" t="s">
        <v>18</v>
      </c>
      <c r="C16" s="549" t="s">
        <v>188</v>
      </c>
      <c r="D16" s="550"/>
      <c r="E16" s="551"/>
      <c r="F16" s="539" t="s">
        <v>19</v>
      </c>
      <c r="G16" s="531" t="s">
        <v>20</v>
      </c>
      <c r="H16" s="547" t="s">
        <v>21</v>
      </c>
      <c r="I16" s="536" t="s">
        <v>25</v>
      </c>
      <c r="K16" s="60"/>
      <c r="L16" s="62"/>
      <c r="M16" s="62"/>
      <c r="N16" s="62"/>
      <c r="O16" s="62"/>
      <c r="P16" s="62"/>
      <c r="Q16" s="62"/>
      <c r="R16" s="62"/>
    </row>
    <row r="17" spans="1:18" ht="19.5" customHeight="1" thickBot="1">
      <c r="A17" s="569"/>
      <c r="B17" s="571"/>
      <c r="C17" s="552"/>
      <c r="D17" s="553"/>
      <c r="E17" s="554"/>
      <c r="F17" s="535"/>
      <c r="G17" s="532"/>
      <c r="H17" s="548"/>
      <c r="I17" s="537"/>
      <c r="K17" s="106"/>
      <c r="L17" s="62"/>
      <c r="M17" s="62"/>
      <c r="N17" s="62"/>
      <c r="O17" s="62"/>
      <c r="P17" s="62"/>
      <c r="Q17" s="62"/>
      <c r="R17" s="62"/>
    </row>
    <row r="18" spans="1:18" ht="19.5" customHeight="1">
      <c r="A18" s="527" t="s">
        <v>119</v>
      </c>
      <c r="B18" s="529" t="s">
        <v>138</v>
      </c>
      <c r="C18" s="555" t="s">
        <v>194</v>
      </c>
      <c r="D18" s="555" t="s">
        <v>49</v>
      </c>
      <c r="E18" s="556" t="s">
        <v>198</v>
      </c>
      <c r="F18" s="529" t="str">
        <f>C20</f>
        <v>【３】負</v>
      </c>
      <c r="G18" s="531" t="str">
        <f>E20</f>
        <v>【４】負</v>
      </c>
      <c r="H18" s="540" t="s">
        <v>253</v>
      </c>
      <c r="I18" s="542" t="s">
        <v>194</v>
      </c>
      <c r="K18" s="60"/>
      <c r="L18" s="62"/>
      <c r="M18" s="62"/>
      <c r="N18" s="108"/>
      <c r="O18" s="108"/>
      <c r="P18" s="109"/>
      <c r="Q18" s="62"/>
      <c r="R18" s="62"/>
    </row>
    <row r="19" spans="1:18" ht="19.5" customHeight="1">
      <c r="A19" s="528"/>
      <c r="B19" s="530"/>
      <c r="C19" s="538"/>
      <c r="D19" s="538"/>
      <c r="E19" s="557"/>
      <c r="F19" s="530"/>
      <c r="G19" s="538"/>
      <c r="H19" s="541"/>
      <c r="I19" s="543"/>
      <c r="K19" s="106"/>
      <c r="L19" s="108"/>
      <c r="M19" s="108"/>
      <c r="N19" s="62"/>
      <c r="O19" s="62"/>
      <c r="P19" s="62"/>
      <c r="Q19" s="62"/>
      <c r="R19" s="62"/>
    </row>
    <row r="20" spans="1:18" ht="19.5" customHeight="1">
      <c r="A20" s="560" t="s">
        <v>120</v>
      </c>
      <c r="B20" s="561">
        <v>0.46527777777777773</v>
      </c>
      <c r="C20" s="562" t="s">
        <v>195</v>
      </c>
      <c r="D20" s="562" t="s">
        <v>49</v>
      </c>
      <c r="E20" s="558" t="s">
        <v>199</v>
      </c>
      <c r="F20" s="563" t="str">
        <f>C18</f>
        <v>【１】負</v>
      </c>
      <c r="G20" s="538" t="str">
        <f>E18</f>
        <v>【２】負</v>
      </c>
      <c r="H20" s="559" t="s">
        <v>253</v>
      </c>
      <c r="I20" s="543" t="s">
        <v>194</v>
      </c>
      <c r="K20" s="60"/>
      <c r="L20" s="62"/>
      <c r="M20" s="62"/>
      <c r="N20" s="62"/>
      <c r="O20" s="62"/>
      <c r="P20" s="62"/>
      <c r="Q20" s="62"/>
      <c r="R20" s="62"/>
    </row>
    <row r="21" spans="1:18" ht="19.5" customHeight="1">
      <c r="A21" s="528"/>
      <c r="B21" s="530"/>
      <c r="C21" s="538"/>
      <c r="D21" s="538"/>
      <c r="E21" s="557"/>
      <c r="F21" s="564"/>
      <c r="G21" s="538"/>
      <c r="H21" s="541"/>
      <c r="I21" s="543"/>
      <c r="K21" s="106"/>
      <c r="L21" s="62"/>
      <c r="M21" s="62"/>
      <c r="N21" s="62"/>
      <c r="O21" s="62"/>
      <c r="P21" s="62"/>
      <c r="Q21" s="62"/>
      <c r="R21" s="62"/>
    </row>
    <row r="22" spans="1:18" ht="19.5" customHeight="1">
      <c r="A22" s="560" t="s">
        <v>117</v>
      </c>
      <c r="B22" s="561">
        <v>0.5347222222222222</v>
      </c>
      <c r="C22" s="562" t="s">
        <v>196</v>
      </c>
      <c r="D22" s="562" t="s">
        <v>49</v>
      </c>
      <c r="E22" s="558" t="s">
        <v>200</v>
      </c>
      <c r="F22" s="561" t="str">
        <f>C24</f>
        <v>【３】勝</v>
      </c>
      <c r="G22" s="538" t="str">
        <f>E24</f>
        <v>【４】勝</v>
      </c>
      <c r="H22" s="559" t="s">
        <v>252</v>
      </c>
      <c r="I22" s="543" t="s">
        <v>197</v>
      </c>
      <c r="K22" s="60"/>
      <c r="L22" s="62"/>
      <c r="M22" s="62"/>
      <c r="N22" s="62"/>
      <c r="O22" s="62"/>
      <c r="P22" s="62"/>
      <c r="Q22" s="62"/>
      <c r="R22" s="62"/>
    </row>
    <row r="23" spans="1:18" s="76" customFormat="1" ht="19.5" customHeight="1">
      <c r="A23" s="528"/>
      <c r="B23" s="530"/>
      <c r="C23" s="538"/>
      <c r="D23" s="538"/>
      <c r="E23" s="557"/>
      <c r="F23" s="530"/>
      <c r="G23" s="538"/>
      <c r="H23" s="541"/>
      <c r="I23" s="543"/>
      <c r="K23" s="106"/>
      <c r="L23" s="110"/>
      <c r="M23" s="110"/>
      <c r="N23" s="110"/>
      <c r="O23" s="110"/>
      <c r="P23" s="110"/>
      <c r="Q23" s="110"/>
      <c r="R23" s="110"/>
    </row>
    <row r="24" spans="1:18" ht="19.5" customHeight="1">
      <c r="A24" s="560" t="s">
        <v>118</v>
      </c>
      <c r="B24" s="561">
        <v>0.6041666666666666</v>
      </c>
      <c r="C24" s="562" t="s">
        <v>197</v>
      </c>
      <c r="D24" s="562" t="s">
        <v>49</v>
      </c>
      <c r="E24" s="558" t="s">
        <v>201</v>
      </c>
      <c r="F24" s="561" t="str">
        <f>C22</f>
        <v>【１】勝</v>
      </c>
      <c r="G24" s="538" t="str">
        <f>E22</f>
        <v>【２】勝</v>
      </c>
      <c r="H24" s="559" t="s">
        <v>252</v>
      </c>
      <c r="I24" s="543" t="s">
        <v>197</v>
      </c>
      <c r="K24" s="60"/>
      <c r="L24" s="62"/>
      <c r="M24" s="62"/>
      <c r="N24" s="62"/>
      <c r="O24" s="62"/>
      <c r="P24" s="62"/>
      <c r="Q24" s="62"/>
      <c r="R24" s="62"/>
    </row>
    <row r="25" spans="1:18" ht="19.5" customHeight="1" thickBot="1">
      <c r="A25" s="565"/>
      <c r="B25" s="566"/>
      <c r="C25" s="567"/>
      <c r="D25" s="567"/>
      <c r="E25" s="572"/>
      <c r="F25" s="566"/>
      <c r="G25" s="567"/>
      <c r="H25" s="574"/>
      <c r="I25" s="573"/>
      <c r="K25" s="106"/>
      <c r="L25" s="62"/>
      <c r="M25" s="62"/>
      <c r="N25" s="62"/>
      <c r="O25" s="62"/>
      <c r="P25" s="62"/>
      <c r="Q25" s="62"/>
      <c r="R25" s="62"/>
    </row>
    <row r="26" spans="1:18" ht="19.5" customHeight="1">
      <c r="A26" s="60"/>
      <c r="K26" s="60"/>
      <c r="L26" s="62"/>
      <c r="M26" s="62"/>
      <c r="N26" s="62"/>
      <c r="O26" s="62"/>
      <c r="P26" s="62"/>
      <c r="Q26" s="62"/>
      <c r="R26" s="62"/>
    </row>
    <row r="27" spans="1:18" ht="19.5" customHeight="1">
      <c r="A27" s="60"/>
      <c r="B27" s="126"/>
      <c r="D27" s="544" t="s">
        <v>17</v>
      </c>
      <c r="E27" s="544"/>
      <c r="F27" s="544"/>
      <c r="K27" s="106"/>
      <c r="L27" s="62"/>
      <c r="M27" s="62"/>
      <c r="N27" s="62"/>
      <c r="O27" s="62"/>
      <c r="P27" s="62"/>
      <c r="Q27" s="62"/>
      <c r="R27" s="62"/>
    </row>
    <row r="28" spans="1:18" ht="19.5" customHeight="1" thickBot="1">
      <c r="A28" s="110" t="s">
        <v>251</v>
      </c>
      <c r="B28" s="127"/>
      <c r="D28" s="575"/>
      <c r="E28" s="575"/>
      <c r="F28" s="575"/>
      <c r="K28" s="60"/>
      <c r="L28" s="62"/>
      <c r="M28" s="62"/>
      <c r="N28" s="62"/>
      <c r="O28" s="62"/>
      <c r="P28" s="62"/>
      <c r="Q28" s="62"/>
      <c r="R28" s="62"/>
    </row>
    <row r="29" spans="1:18" ht="19.5" customHeight="1">
      <c r="A29" s="568"/>
      <c r="B29" s="591" t="s">
        <v>18</v>
      </c>
      <c r="C29" s="549" t="s">
        <v>188</v>
      </c>
      <c r="D29" s="550"/>
      <c r="E29" s="551"/>
      <c r="F29" s="595" t="s">
        <v>19</v>
      </c>
      <c r="G29" s="597" t="s">
        <v>47</v>
      </c>
      <c r="H29" s="576" t="s">
        <v>21</v>
      </c>
      <c r="I29" s="568" t="s">
        <v>25</v>
      </c>
      <c r="K29" s="106"/>
      <c r="L29" s="62"/>
      <c r="M29" s="62"/>
      <c r="N29" s="62"/>
      <c r="O29" s="62"/>
      <c r="P29" s="62"/>
      <c r="Q29" s="62"/>
      <c r="R29" s="62"/>
    </row>
    <row r="30" spans="1:18" ht="19.5" customHeight="1" thickBot="1">
      <c r="A30" s="569"/>
      <c r="B30" s="592"/>
      <c r="C30" s="552"/>
      <c r="D30" s="553"/>
      <c r="E30" s="554"/>
      <c r="F30" s="596"/>
      <c r="G30" s="598"/>
      <c r="H30" s="577"/>
      <c r="I30" s="569"/>
      <c r="K30" s="60"/>
      <c r="L30" s="62"/>
      <c r="M30" s="62"/>
      <c r="N30" s="62"/>
      <c r="O30" s="62"/>
      <c r="P30" s="62"/>
      <c r="Q30" s="62"/>
      <c r="R30" s="62"/>
    </row>
    <row r="31" spans="1:18" ht="19.5" customHeight="1">
      <c r="A31" s="527" t="s">
        <v>190</v>
      </c>
      <c r="B31" s="529" t="s">
        <v>138</v>
      </c>
      <c r="C31" s="594" t="s">
        <v>202</v>
      </c>
      <c r="D31" s="555" t="s">
        <v>49</v>
      </c>
      <c r="E31" s="593" t="s">
        <v>206</v>
      </c>
      <c r="F31" s="529" t="s">
        <v>203</v>
      </c>
      <c r="G31" s="531" t="s">
        <v>207</v>
      </c>
      <c r="H31" s="590" t="s">
        <v>254</v>
      </c>
      <c r="I31" s="583" t="s">
        <v>202</v>
      </c>
      <c r="K31" s="62"/>
      <c r="L31" s="62"/>
      <c r="M31" s="62"/>
      <c r="N31" s="62"/>
      <c r="O31" s="62"/>
      <c r="P31" s="62"/>
      <c r="Q31" s="62"/>
      <c r="R31" s="62"/>
    </row>
    <row r="32" spans="1:18" ht="19.5" customHeight="1">
      <c r="A32" s="528"/>
      <c r="B32" s="530"/>
      <c r="C32" s="538"/>
      <c r="D32" s="538"/>
      <c r="E32" s="557"/>
      <c r="F32" s="530"/>
      <c r="G32" s="538"/>
      <c r="H32" s="582"/>
      <c r="I32" s="582"/>
      <c r="K32" s="62"/>
      <c r="L32" s="62"/>
      <c r="M32" s="62"/>
      <c r="N32" s="62"/>
      <c r="O32" s="62"/>
      <c r="P32" s="62"/>
      <c r="Q32" s="62"/>
      <c r="R32" s="62"/>
    </row>
    <row r="33" spans="1:18" ht="19.5" customHeight="1">
      <c r="A33" s="560" t="s">
        <v>191</v>
      </c>
      <c r="B33" s="561">
        <v>0.46527777777777773</v>
      </c>
      <c r="C33" s="586" t="s">
        <v>203</v>
      </c>
      <c r="D33" s="562" t="s">
        <v>49</v>
      </c>
      <c r="E33" s="588" t="s">
        <v>207</v>
      </c>
      <c r="F33" s="561" t="s">
        <v>202</v>
      </c>
      <c r="G33" s="538" t="s">
        <v>206</v>
      </c>
      <c r="H33" s="578" t="s">
        <v>254</v>
      </c>
      <c r="I33" s="580" t="s">
        <v>202</v>
      </c>
      <c r="K33" s="62"/>
      <c r="L33" s="62"/>
      <c r="M33" s="62"/>
      <c r="N33" s="62"/>
      <c r="O33" s="62"/>
      <c r="P33" s="62"/>
      <c r="Q33" s="62"/>
      <c r="R33" s="62"/>
    </row>
    <row r="34" spans="1:18" ht="19.5" customHeight="1">
      <c r="A34" s="587"/>
      <c r="B34" s="530"/>
      <c r="C34" s="532"/>
      <c r="D34" s="532"/>
      <c r="E34" s="589"/>
      <c r="F34" s="530"/>
      <c r="G34" s="538"/>
      <c r="H34" s="579"/>
      <c r="I34" s="579"/>
      <c r="K34" s="62"/>
      <c r="L34" s="62"/>
      <c r="M34" s="62"/>
      <c r="N34" s="62"/>
      <c r="O34" s="62"/>
      <c r="P34" s="62"/>
      <c r="Q34" s="62"/>
      <c r="R34" s="62"/>
    </row>
    <row r="35" spans="1:18" ht="19.5" customHeight="1">
      <c r="A35" s="560" t="s">
        <v>192</v>
      </c>
      <c r="B35" s="561">
        <v>0.5347222222222222</v>
      </c>
      <c r="C35" s="586" t="s">
        <v>204</v>
      </c>
      <c r="D35" s="562" t="s">
        <v>49</v>
      </c>
      <c r="E35" s="557" t="s">
        <v>208</v>
      </c>
      <c r="F35" s="561" t="s">
        <v>205</v>
      </c>
      <c r="G35" s="538" t="s">
        <v>209</v>
      </c>
      <c r="H35" s="578" t="s">
        <v>254</v>
      </c>
      <c r="I35" s="580" t="s">
        <v>204</v>
      </c>
      <c r="K35" s="62"/>
      <c r="L35" s="62"/>
      <c r="M35" s="62"/>
      <c r="N35" s="62"/>
      <c r="O35" s="62"/>
      <c r="P35" s="62"/>
      <c r="Q35" s="62"/>
      <c r="R35" s="62"/>
    </row>
    <row r="36" spans="1:18" ht="19.5" customHeight="1">
      <c r="A36" s="528"/>
      <c r="B36" s="530"/>
      <c r="C36" s="538"/>
      <c r="D36" s="538"/>
      <c r="E36" s="557"/>
      <c r="F36" s="530"/>
      <c r="G36" s="538"/>
      <c r="H36" s="582"/>
      <c r="I36" s="582"/>
      <c r="K36" s="62"/>
      <c r="L36" s="62"/>
      <c r="M36" s="111"/>
      <c r="N36" s="62"/>
      <c r="O36" s="62"/>
      <c r="P36" s="62"/>
      <c r="Q36" s="62"/>
      <c r="R36" s="62"/>
    </row>
    <row r="37" spans="1:18" ht="19.5" customHeight="1">
      <c r="A37" s="560" t="s">
        <v>193</v>
      </c>
      <c r="B37" s="561">
        <v>0.6041666666666666</v>
      </c>
      <c r="C37" s="586" t="s">
        <v>205</v>
      </c>
      <c r="D37" s="562" t="s">
        <v>49</v>
      </c>
      <c r="E37" s="557" t="s">
        <v>209</v>
      </c>
      <c r="F37" s="561" t="s">
        <v>204</v>
      </c>
      <c r="G37" s="538" t="s">
        <v>208</v>
      </c>
      <c r="H37" s="578" t="s">
        <v>254</v>
      </c>
      <c r="I37" s="580" t="s">
        <v>204</v>
      </c>
      <c r="K37" s="62"/>
      <c r="L37" s="62"/>
      <c r="M37" s="111"/>
      <c r="N37" s="62"/>
      <c r="O37" s="62"/>
      <c r="P37" s="62"/>
      <c r="Q37" s="62"/>
      <c r="R37" s="62"/>
    </row>
    <row r="38" spans="1:18" ht="19.5" customHeight="1" thickBot="1">
      <c r="A38" s="565"/>
      <c r="B38" s="566"/>
      <c r="C38" s="567"/>
      <c r="D38" s="567"/>
      <c r="E38" s="572"/>
      <c r="F38" s="566"/>
      <c r="G38" s="567"/>
      <c r="H38" s="581"/>
      <c r="I38" s="581"/>
      <c r="K38" s="92"/>
      <c r="L38" s="62"/>
      <c r="M38" s="112"/>
      <c r="N38" s="112"/>
      <c r="O38" s="112"/>
      <c r="P38" s="62"/>
      <c r="Q38" s="62"/>
      <c r="R38" s="62"/>
    </row>
    <row r="39" spans="1:18" ht="14.25" customHeight="1">
      <c r="A39" s="62"/>
      <c r="K39" s="105"/>
      <c r="L39" s="62"/>
      <c r="M39" s="112"/>
      <c r="N39" s="112"/>
      <c r="O39" s="112"/>
      <c r="P39" s="62"/>
      <c r="Q39" s="62"/>
      <c r="R39" s="62"/>
    </row>
    <row r="40" spans="1:18" ht="13.5">
      <c r="A40" s="585"/>
      <c r="K40" s="106"/>
      <c r="L40" s="60"/>
      <c r="M40" s="113"/>
      <c r="N40" s="60"/>
      <c r="O40" s="60"/>
      <c r="P40" s="60"/>
      <c r="Q40" s="60"/>
      <c r="R40" s="60"/>
    </row>
    <row r="41" spans="1:18" ht="13.5">
      <c r="A41" s="585"/>
      <c r="K41" s="106"/>
      <c r="L41" s="60"/>
      <c r="M41" s="113"/>
      <c r="N41" s="60"/>
      <c r="O41" s="60"/>
      <c r="P41" s="60"/>
      <c r="Q41" s="60"/>
      <c r="R41" s="60"/>
    </row>
    <row r="42" spans="1:18" ht="13.5">
      <c r="A42" s="584"/>
      <c r="K42" s="114"/>
      <c r="L42" s="115"/>
      <c r="M42" s="60"/>
      <c r="N42" s="115"/>
      <c r="O42" s="61"/>
      <c r="P42" s="61"/>
      <c r="Q42" s="116"/>
      <c r="R42" s="61"/>
    </row>
    <row r="43" spans="1:18" ht="13.5">
      <c r="A43" s="585"/>
      <c r="K43" s="117"/>
      <c r="L43" s="60"/>
      <c r="M43" s="60"/>
      <c r="N43" s="60"/>
      <c r="O43" s="61"/>
      <c r="P43" s="61"/>
      <c r="Q43" s="61"/>
      <c r="R43" s="61"/>
    </row>
    <row r="44" ht="13.5">
      <c r="A44" s="62"/>
    </row>
    <row r="45" ht="13.5">
      <c r="A45" s="62"/>
    </row>
  </sheetData>
  <sheetProtection/>
  <mergeCells count="134">
    <mergeCell ref="D37:D38"/>
    <mergeCell ref="D35:D36"/>
    <mergeCell ref="C31:C32"/>
    <mergeCell ref="E35:E36"/>
    <mergeCell ref="H37:H38"/>
    <mergeCell ref="F29:F30"/>
    <mergeCell ref="G29:G30"/>
    <mergeCell ref="G31:G32"/>
    <mergeCell ref="C33:C34"/>
    <mergeCell ref="E37:E38"/>
    <mergeCell ref="E22:E23"/>
    <mergeCell ref="D20:D21"/>
    <mergeCell ref="H31:H32"/>
    <mergeCell ref="F20:F21"/>
    <mergeCell ref="G20:G21"/>
    <mergeCell ref="B29:B30"/>
    <mergeCell ref="C22:C23"/>
    <mergeCell ref="E20:E21"/>
    <mergeCell ref="E31:E32"/>
    <mergeCell ref="D31:D32"/>
    <mergeCell ref="C20:C21"/>
    <mergeCell ref="D22:D23"/>
    <mergeCell ref="A18:A19"/>
    <mergeCell ref="A20:A21"/>
    <mergeCell ref="A22:A23"/>
    <mergeCell ref="B20:B21"/>
    <mergeCell ref="B18:B19"/>
    <mergeCell ref="B24:B25"/>
    <mergeCell ref="D27:F28"/>
    <mergeCell ref="C24:C25"/>
    <mergeCell ref="D24:D25"/>
    <mergeCell ref="E24:E25"/>
    <mergeCell ref="C29:E30"/>
    <mergeCell ref="E33:E34"/>
    <mergeCell ref="C35:C36"/>
    <mergeCell ref="G33:G34"/>
    <mergeCell ref="B22:B23"/>
    <mergeCell ref="A24:A25"/>
    <mergeCell ref="A29:A30"/>
    <mergeCell ref="A31:A32"/>
    <mergeCell ref="G24:G25"/>
    <mergeCell ref="F31:F32"/>
    <mergeCell ref="B31:B32"/>
    <mergeCell ref="A42:A43"/>
    <mergeCell ref="A40:A41"/>
    <mergeCell ref="B35:B36"/>
    <mergeCell ref="C37:C38"/>
    <mergeCell ref="A33:A34"/>
    <mergeCell ref="A35:A36"/>
    <mergeCell ref="B37:B38"/>
    <mergeCell ref="A37:A38"/>
    <mergeCell ref="I37:I38"/>
    <mergeCell ref="I35:I36"/>
    <mergeCell ref="G35:G36"/>
    <mergeCell ref="H35:H36"/>
    <mergeCell ref="I31:I32"/>
    <mergeCell ref="H22:H23"/>
    <mergeCell ref="I33:I34"/>
    <mergeCell ref="G37:G38"/>
    <mergeCell ref="F33:F34"/>
    <mergeCell ref="H33:H34"/>
    <mergeCell ref="B33:B34"/>
    <mergeCell ref="F35:F36"/>
    <mergeCell ref="F22:F23"/>
    <mergeCell ref="G22:G23"/>
    <mergeCell ref="F24:F25"/>
    <mergeCell ref="F37:F38"/>
    <mergeCell ref="D33:D34"/>
    <mergeCell ref="I20:I21"/>
    <mergeCell ref="I16:I17"/>
    <mergeCell ref="H16:H17"/>
    <mergeCell ref="H18:H19"/>
    <mergeCell ref="H20:H21"/>
    <mergeCell ref="I29:I30"/>
    <mergeCell ref="H24:H25"/>
    <mergeCell ref="I22:I23"/>
    <mergeCell ref="H29:H30"/>
    <mergeCell ref="I24:I25"/>
    <mergeCell ref="D11:D12"/>
    <mergeCell ref="E18:E19"/>
    <mergeCell ref="G9:G10"/>
    <mergeCell ref="G18:G19"/>
    <mergeCell ref="I11:I12"/>
    <mergeCell ref="H11:H12"/>
    <mergeCell ref="I9:I10"/>
    <mergeCell ref="I18:I19"/>
    <mergeCell ref="C16:E17"/>
    <mergeCell ref="D14:F15"/>
    <mergeCell ref="F11:F12"/>
    <mergeCell ref="E11:E12"/>
    <mergeCell ref="C18:C19"/>
    <mergeCell ref="H9:H10"/>
    <mergeCell ref="G11:G12"/>
    <mergeCell ref="F16:F17"/>
    <mergeCell ref="F18:F19"/>
    <mergeCell ref="D18:D19"/>
    <mergeCell ref="C9:C10"/>
    <mergeCell ref="D9:D10"/>
    <mergeCell ref="F9:F10"/>
    <mergeCell ref="E9:E10"/>
    <mergeCell ref="G16:G17"/>
    <mergeCell ref="A11:A12"/>
    <mergeCell ref="B11:B12"/>
    <mergeCell ref="C11:C12"/>
    <mergeCell ref="A16:A17"/>
    <mergeCell ref="B16:B17"/>
    <mergeCell ref="A9:A10"/>
    <mergeCell ref="B9:B10"/>
    <mergeCell ref="I7:I8"/>
    <mergeCell ref="H7:H8"/>
    <mergeCell ref="A7:A8"/>
    <mergeCell ref="B7:B8"/>
    <mergeCell ref="C7:C8"/>
    <mergeCell ref="D7:D8"/>
    <mergeCell ref="F7:F8"/>
    <mergeCell ref="D1:F2"/>
    <mergeCell ref="H3:H4"/>
    <mergeCell ref="C3:E4"/>
    <mergeCell ref="G7:G8"/>
    <mergeCell ref="C5:C6"/>
    <mergeCell ref="D5:D6"/>
    <mergeCell ref="E5:E6"/>
    <mergeCell ref="F5:F6"/>
    <mergeCell ref="E7:E8"/>
    <mergeCell ref="A5:A6"/>
    <mergeCell ref="B5:B6"/>
    <mergeCell ref="G3:G4"/>
    <mergeCell ref="A3:A4"/>
    <mergeCell ref="B3:B4"/>
    <mergeCell ref="I3:I4"/>
    <mergeCell ref="G5:G6"/>
    <mergeCell ref="F3:F4"/>
    <mergeCell ref="H5:H6"/>
    <mergeCell ref="I5:I6"/>
  </mergeCells>
  <printOptions/>
  <pageMargins left="0.75" right="0.75" top="0.95" bottom="0.19" header="0.16" footer="0.18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SheetLayoutView="100" zoomScalePageLayoutView="0" workbookViewId="0" topLeftCell="A2">
      <selection activeCell="H40" sqref="H40"/>
    </sheetView>
  </sheetViews>
  <sheetFormatPr defaultColWidth="9.00390625" defaultRowHeight="13.5"/>
  <cols>
    <col min="1" max="1" width="9.00390625" style="59" customWidth="1"/>
    <col min="2" max="2" width="10.25390625" style="59" customWidth="1"/>
    <col min="3" max="3" width="11.25390625" style="59" customWidth="1"/>
    <col min="4" max="4" width="9.00390625" style="59" customWidth="1"/>
    <col min="5" max="6" width="11.25390625" style="59" customWidth="1"/>
    <col min="7" max="7" width="13.00390625" style="59" customWidth="1"/>
    <col min="8" max="8" width="11.50390625" style="59" customWidth="1"/>
    <col min="9" max="9" width="9.00390625" style="59" customWidth="1"/>
    <col min="10" max="16384" width="9.00390625" style="58" customWidth="1"/>
  </cols>
  <sheetData>
    <row r="1" ht="13.5" hidden="1"/>
    <row r="2" spans="2:6" s="59" customFormat="1" ht="19.5" customHeight="1">
      <c r="B2" s="126"/>
      <c r="D2" s="544" t="s">
        <v>48</v>
      </c>
      <c r="E2" s="544"/>
      <c r="F2" s="544"/>
    </row>
    <row r="3" spans="1:6" s="59" customFormat="1" ht="19.5" customHeight="1" thickBot="1">
      <c r="A3" s="59" t="s">
        <v>256</v>
      </c>
      <c r="B3" s="134"/>
      <c r="C3" s="125"/>
      <c r="D3" s="637"/>
      <c r="E3" s="637"/>
      <c r="F3" s="637"/>
    </row>
    <row r="4" spans="1:9" s="59" customFormat="1" ht="39.75" customHeight="1">
      <c r="A4" s="128"/>
      <c r="B4" s="132" t="s">
        <v>18</v>
      </c>
      <c r="C4" s="549" t="s">
        <v>188</v>
      </c>
      <c r="D4" s="550"/>
      <c r="E4" s="551"/>
      <c r="F4" s="129" t="s">
        <v>19</v>
      </c>
      <c r="G4" s="130" t="s">
        <v>42</v>
      </c>
      <c r="H4" s="131" t="s">
        <v>21</v>
      </c>
      <c r="I4" s="128" t="s">
        <v>25</v>
      </c>
    </row>
    <row r="5" spans="1:9" s="59" customFormat="1" ht="19.5" customHeight="1">
      <c r="A5" s="610" t="s">
        <v>86</v>
      </c>
      <c r="B5" s="561" t="s">
        <v>137</v>
      </c>
      <c r="C5" s="538" t="s">
        <v>121</v>
      </c>
      <c r="D5" s="619" t="s">
        <v>49</v>
      </c>
      <c r="E5" s="618" t="s">
        <v>125</v>
      </c>
      <c r="F5" s="530" t="s">
        <v>122</v>
      </c>
      <c r="G5" s="538" t="s">
        <v>126</v>
      </c>
      <c r="H5" s="559" t="s">
        <v>255</v>
      </c>
      <c r="I5" s="543" t="s">
        <v>121</v>
      </c>
    </row>
    <row r="6" spans="1:9" s="59" customFormat="1" ht="19.5" customHeight="1">
      <c r="A6" s="610"/>
      <c r="B6" s="561"/>
      <c r="C6" s="538"/>
      <c r="D6" s="619"/>
      <c r="E6" s="618"/>
      <c r="F6" s="530"/>
      <c r="G6" s="538"/>
      <c r="H6" s="559"/>
      <c r="I6" s="543"/>
    </row>
    <row r="7" spans="1:9" s="59" customFormat="1" ht="19.5" customHeight="1">
      <c r="A7" s="610" t="s">
        <v>87</v>
      </c>
      <c r="B7" s="561">
        <v>0.46527777777777773</v>
      </c>
      <c r="C7" s="538" t="s">
        <v>122</v>
      </c>
      <c r="D7" s="619" t="s">
        <v>49</v>
      </c>
      <c r="E7" s="618" t="s">
        <v>126</v>
      </c>
      <c r="F7" s="530" t="s">
        <v>121</v>
      </c>
      <c r="G7" s="538" t="s">
        <v>125</v>
      </c>
      <c r="H7" s="559" t="s">
        <v>255</v>
      </c>
      <c r="I7" s="543" t="s">
        <v>58</v>
      </c>
    </row>
    <row r="8" spans="1:9" s="59" customFormat="1" ht="19.5" customHeight="1">
      <c r="A8" s="610"/>
      <c r="B8" s="561"/>
      <c r="C8" s="538"/>
      <c r="D8" s="619"/>
      <c r="E8" s="618"/>
      <c r="F8" s="530"/>
      <c r="G8" s="538"/>
      <c r="H8" s="559"/>
      <c r="I8" s="543"/>
    </row>
    <row r="9" spans="1:9" s="59" customFormat="1" ht="19.5" customHeight="1" hidden="1" thickBot="1">
      <c r="A9" s="60"/>
      <c r="B9" s="60"/>
      <c r="C9" s="60"/>
      <c r="D9" s="113"/>
      <c r="E9" s="60"/>
      <c r="F9" s="60"/>
      <c r="G9" s="60"/>
      <c r="H9" s="61"/>
      <c r="I9" s="61"/>
    </row>
    <row r="10" spans="1:9" s="59" customFormat="1" ht="19.5" customHeight="1">
      <c r="A10" s="599" t="s">
        <v>88</v>
      </c>
      <c r="B10" s="601">
        <v>0.5347222222222222</v>
      </c>
      <c r="C10" s="532" t="s">
        <v>123</v>
      </c>
      <c r="D10" s="604" t="s">
        <v>49</v>
      </c>
      <c r="E10" s="580" t="s">
        <v>127</v>
      </c>
      <c r="F10" s="535" t="s">
        <v>124</v>
      </c>
      <c r="G10" s="532" t="s">
        <v>218</v>
      </c>
      <c r="H10" s="578" t="s">
        <v>255</v>
      </c>
      <c r="I10" s="638" t="s">
        <v>124</v>
      </c>
    </row>
    <row r="11" spans="1:9" ht="19.5" customHeight="1">
      <c r="A11" s="606"/>
      <c r="B11" s="607"/>
      <c r="C11" s="603"/>
      <c r="D11" s="605"/>
      <c r="E11" s="582"/>
      <c r="F11" s="635"/>
      <c r="G11" s="603"/>
      <c r="H11" s="641"/>
      <c r="I11" s="640"/>
    </row>
    <row r="12" spans="1:9" ht="19.5" customHeight="1">
      <c r="A12" s="599" t="s">
        <v>89</v>
      </c>
      <c r="B12" s="601">
        <v>0.6041666666666666</v>
      </c>
      <c r="C12" s="532" t="s">
        <v>124</v>
      </c>
      <c r="D12" s="612" t="s">
        <v>49</v>
      </c>
      <c r="E12" s="548" t="s">
        <v>128</v>
      </c>
      <c r="F12" s="535" t="s">
        <v>123</v>
      </c>
      <c r="G12" s="532" t="s">
        <v>219</v>
      </c>
      <c r="H12" s="578" t="s">
        <v>255</v>
      </c>
      <c r="I12" s="638" t="s">
        <v>61</v>
      </c>
    </row>
    <row r="13" spans="1:9" ht="19.5" customHeight="1" thickBot="1">
      <c r="A13" s="600"/>
      <c r="B13" s="602"/>
      <c r="C13" s="611"/>
      <c r="D13" s="613"/>
      <c r="E13" s="614"/>
      <c r="F13" s="636"/>
      <c r="G13" s="611"/>
      <c r="H13" s="642"/>
      <c r="I13" s="639"/>
    </row>
    <row r="14" ht="19.5" customHeight="1"/>
    <row r="15" spans="1:6" ht="19.5" customHeight="1">
      <c r="A15" s="60"/>
      <c r="B15" s="126"/>
      <c r="D15" s="544" t="s">
        <v>48</v>
      </c>
      <c r="E15" s="544"/>
      <c r="F15" s="544"/>
    </row>
    <row r="16" spans="1:6" ht="19.5" customHeight="1" thickBot="1">
      <c r="A16" s="106" t="s">
        <v>250</v>
      </c>
      <c r="B16" s="127"/>
      <c r="C16" s="125"/>
      <c r="D16" s="637"/>
      <c r="E16" s="637"/>
      <c r="F16" s="637"/>
    </row>
    <row r="17" spans="1:9" ht="19.5" customHeight="1">
      <c r="A17" s="568"/>
      <c r="B17" s="591" t="s">
        <v>18</v>
      </c>
      <c r="C17" s="549" t="s">
        <v>188</v>
      </c>
      <c r="D17" s="550"/>
      <c r="E17" s="551"/>
      <c r="F17" s="595" t="s">
        <v>19</v>
      </c>
      <c r="G17" s="597" t="s">
        <v>20</v>
      </c>
      <c r="H17" s="576" t="s">
        <v>21</v>
      </c>
      <c r="I17" s="568" t="s">
        <v>25</v>
      </c>
    </row>
    <row r="18" spans="1:9" ht="19.5" customHeight="1" thickBot="1">
      <c r="A18" s="569"/>
      <c r="B18" s="592"/>
      <c r="C18" s="552"/>
      <c r="D18" s="553"/>
      <c r="E18" s="554"/>
      <c r="F18" s="596"/>
      <c r="G18" s="598"/>
      <c r="H18" s="577"/>
      <c r="I18" s="569"/>
    </row>
    <row r="19" spans="1:9" ht="19.5" customHeight="1">
      <c r="A19" s="527" t="s">
        <v>129</v>
      </c>
      <c r="B19" s="529" t="s">
        <v>189</v>
      </c>
      <c r="C19" s="594" t="s">
        <v>210</v>
      </c>
      <c r="D19" s="555" t="s">
        <v>49</v>
      </c>
      <c r="E19" s="593" t="s">
        <v>212</v>
      </c>
      <c r="F19" s="539" t="s">
        <v>211</v>
      </c>
      <c r="G19" s="531" t="s">
        <v>213</v>
      </c>
      <c r="H19" s="590" t="s">
        <v>255</v>
      </c>
      <c r="I19" s="583" t="s">
        <v>211</v>
      </c>
    </row>
    <row r="20" spans="1:9" ht="19.5" customHeight="1">
      <c r="A20" s="528"/>
      <c r="B20" s="530"/>
      <c r="C20" s="538"/>
      <c r="D20" s="538"/>
      <c r="E20" s="557"/>
      <c r="F20" s="530"/>
      <c r="G20" s="538"/>
      <c r="H20" s="582"/>
      <c r="I20" s="582"/>
    </row>
    <row r="21" spans="1:9" ht="19.5" customHeight="1">
      <c r="A21" s="560" t="s">
        <v>130</v>
      </c>
      <c r="B21" s="561">
        <v>0.46527777777777773</v>
      </c>
      <c r="C21" s="586" t="s">
        <v>211</v>
      </c>
      <c r="D21" s="562" t="s">
        <v>49</v>
      </c>
      <c r="E21" s="557" t="s">
        <v>213</v>
      </c>
      <c r="F21" s="633" t="s">
        <v>210</v>
      </c>
      <c r="G21" s="538" t="s">
        <v>212</v>
      </c>
      <c r="H21" s="578" t="s">
        <v>255</v>
      </c>
      <c r="I21" s="580" t="s">
        <v>211</v>
      </c>
    </row>
    <row r="22" spans="1:9" ht="19.5" customHeight="1">
      <c r="A22" s="587"/>
      <c r="B22" s="535"/>
      <c r="C22" s="532"/>
      <c r="D22" s="532"/>
      <c r="E22" s="588"/>
      <c r="F22" s="634"/>
      <c r="G22" s="532"/>
      <c r="H22" s="579"/>
      <c r="I22" s="579"/>
    </row>
    <row r="23" spans="1:9" ht="19.5" customHeight="1">
      <c r="A23" s="560" t="s">
        <v>131</v>
      </c>
      <c r="B23" s="561">
        <v>0.5347222222222222</v>
      </c>
      <c r="C23" s="586" t="s">
        <v>214</v>
      </c>
      <c r="D23" s="562" t="s">
        <v>49</v>
      </c>
      <c r="E23" s="557" t="s">
        <v>216</v>
      </c>
      <c r="F23" s="530" t="s">
        <v>215</v>
      </c>
      <c r="G23" s="538" t="s">
        <v>217</v>
      </c>
      <c r="H23" s="578" t="s">
        <v>255</v>
      </c>
      <c r="I23" s="580" t="s">
        <v>215</v>
      </c>
    </row>
    <row r="24" spans="1:9" ht="19.5" customHeight="1">
      <c r="A24" s="528"/>
      <c r="B24" s="530"/>
      <c r="C24" s="538"/>
      <c r="D24" s="538"/>
      <c r="E24" s="557"/>
      <c r="F24" s="530"/>
      <c r="G24" s="538"/>
      <c r="H24" s="582"/>
      <c r="I24" s="582"/>
    </row>
    <row r="25" spans="1:9" s="59" customFormat="1" ht="19.5" customHeight="1">
      <c r="A25" s="560" t="s">
        <v>132</v>
      </c>
      <c r="B25" s="561">
        <v>0.6041666666666666</v>
      </c>
      <c r="C25" s="586" t="s">
        <v>215</v>
      </c>
      <c r="D25" s="562" t="s">
        <v>49</v>
      </c>
      <c r="E25" s="557" t="s">
        <v>217</v>
      </c>
      <c r="F25" s="530" t="s">
        <v>214</v>
      </c>
      <c r="G25" s="538" t="s">
        <v>216</v>
      </c>
      <c r="H25" s="578" t="s">
        <v>255</v>
      </c>
      <c r="I25" s="580" t="s">
        <v>215</v>
      </c>
    </row>
    <row r="26" spans="1:9" s="59" customFormat="1" ht="19.5" customHeight="1" thickBot="1">
      <c r="A26" s="565"/>
      <c r="B26" s="566"/>
      <c r="C26" s="567"/>
      <c r="D26" s="567"/>
      <c r="E26" s="572"/>
      <c r="F26" s="566"/>
      <c r="G26" s="567"/>
      <c r="H26" s="581"/>
      <c r="I26" s="581"/>
    </row>
    <row r="27" spans="1:9" s="59" customFormat="1" ht="19.5" customHeight="1">
      <c r="A27" s="118"/>
      <c r="B27" s="119"/>
      <c r="C27" s="118"/>
      <c r="D27" s="118"/>
      <c r="E27" s="118"/>
      <c r="F27" s="118"/>
      <c r="G27" s="118"/>
      <c r="H27" s="118"/>
      <c r="I27" s="120"/>
    </row>
    <row r="28" spans="2:6" s="59" customFormat="1" ht="19.5" customHeight="1">
      <c r="B28" s="126"/>
      <c r="D28" s="544" t="s">
        <v>48</v>
      </c>
      <c r="E28" s="544"/>
      <c r="F28" s="544"/>
    </row>
    <row r="29" spans="1:6" s="59" customFormat="1" ht="19.5" customHeight="1" thickBot="1">
      <c r="A29" s="59" t="s">
        <v>257</v>
      </c>
      <c r="B29" s="134"/>
      <c r="C29" s="125"/>
      <c r="D29" s="637"/>
      <c r="E29" s="637"/>
      <c r="F29" s="637"/>
    </row>
    <row r="30" spans="1:9" s="59" customFormat="1" ht="19.5" customHeight="1">
      <c r="A30" s="627"/>
      <c r="B30" s="570" t="s">
        <v>18</v>
      </c>
      <c r="C30" s="549" t="s">
        <v>188</v>
      </c>
      <c r="D30" s="550"/>
      <c r="E30" s="551"/>
      <c r="F30" s="608" t="s">
        <v>19</v>
      </c>
      <c r="G30" s="597" t="s">
        <v>20</v>
      </c>
      <c r="H30" s="576" t="s">
        <v>21</v>
      </c>
      <c r="I30" s="568" t="s">
        <v>25</v>
      </c>
    </row>
    <row r="31" spans="1:9" s="59" customFormat="1" ht="19.5" customHeight="1" thickBot="1">
      <c r="A31" s="628"/>
      <c r="B31" s="629"/>
      <c r="C31" s="552"/>
      <c r="D31" s="553"/>
      <c r="E31" s="554"/>
      <c r="F31" s="609"/>
      <c r="G31" s="598"/>
      <c r="H31" s="577"/>
      <c r="I31" s="569"/>
    </row>
    <row r="32" spans="1:9" s="59" customFormat="1" ht="19.5" customHeight="1">
      <c r="A32" s="630" t="s">
        <v>133</v>
      </c>
      <c r="B32" s="529" t="s">
        <v>138</v>
      </c>
      <c r="C32" s="531" t="s">
        <v>220</v>
      </c>
      <c r="D32" s="631" t="s">
        <v>49</v>
      </c>
      <c r="E32" s="547" t="s">
        <v>224</v>
      </c>
      <c r="F32" s="626" t="s">
        <v>221</v>
      </c>
      <c r="G32" s="531" t="s">
        <v>225</v>
      </c>
      <c r="H32" s="540" t="s">
        <v>258</v>
      </c>
      <c r="I32" s="625" t="s">
        <v>220</v>
      </c>
    </row>
    <row r="33" spans="1:9" ht="19.5" customHeight="1">
      <c r="A33" s="623"/>
      <c r="B33" s="530"/>
      <c r="C33" s="538"/>
      <c r="D33" s="632"/>
      <c r="E33" s="618"/>
      <c r="F33" s="615"/>
      <c r="G33" s="538"/>
      <c r="H33" s="541"/>
      <c r="I33" s="541"/>
    </row>
    <row r="34" spans="1:9" s="59" customFormat="1" ht="19.5" customHeight="1">
      <c r="A34" s="610" t="s">
        <v>134</v>
      </c>
      <c r="B34" s="561">
        <v>0.46527777777777773</v>
      </c>
      <c r="C34" s="538" t="s">
        <v>221</v>
      </c>
      <c r="D34" s="619" t="s">
        <v>49</v>
      </c>
      <c r="E34" s="618" t="s">
        <v>225</v>
      </c>
      <c r="F34" s="615" t="s">
        <v>220</v>
      </c>
      <c r="G34" s="538" t="s">
        <v>224</v>
      </c>
      <c r="H34" s="559" t="s">
        <v>258</v>
      </c>
      <c r="I34" s="541" t="s">
        <v>220</v>
      </c>
    </row>
    <row r="35" spans="1:9" s="59" customFormat="1" ht="19.5" customHeight="1">
      <c r="A35" s="623"/>
      <c r="B35" s="530"/>
      <c r="C35" s="538"/>
      <c r="D35" s="632"/>
      <c r="E35" s="618"/>
      <c r="F35" s="615"/>
      <c r="G35" s="538"/>
      <c r="H35" s="541"/>
      <c r="I35" s="541"/>
    </row>
    <row r="36" spans="1:9" s="59" customFormat="1" ht="19.5" customHeight="1">
      <c r="A36" s="610" t="s">
        <v>135</v>
      </c>
      <c r="B36" s="561">
        <v>0.5347222222222222</v>
      </c>
      <c r="C36" s="538" t="s">
        <v>222</v>
      </c>
      <c r="D36" s="616" t="s">
        <v>49</v>
      </c>
      <c r="E36" s="541" t="s">
        <v>226</v>
      </c>
      <c r="F36" s="615" t="s">
        <v>223</v>
      </c>
      <c r="G36" s="538" t="s">
        <v>227</v>
      </c>
      <c r="H36" s="559" t="s">
        <v>258</v>
      </c>
      <c r="I36" s="541" t="s">
        <v>223</v>
      </c>
    </row>
    <row r="37" spans="1:9" s="59" customFormat="1" ht="19.5" customHeight="1">
      <c r="A37" s="623"/>
      <c r="B37" s="530"/>
      <c r="C37" s="538"/>
      <c r="D37" s="617"/>
      <c r="E37" s="541"/>
      <c r="F37" s="615"/>
      <c r="G37" s="538"/>
      <c r="H37" s="541"/>
      <c r="I37" s="541"/>
    </row>
    <row r="38" spans="1:9" s="59" customFormat="1" ht="19.5" customHeight="1">
      <c r="A38" s="610" t="s">
        <v>136</v>
      </c>
      <c r="B38" s="561">
        <v>0.6041666666666666</v>
      </c>
      <c r="C38" s="538" t="s">
        <v>223</v>
      </c>
      <c r="D38" s="619" t="s">
        <v>49</v>
      </c>
      <c r="E38" s="618" t="s">
        <v>227</v>
      </c>
      <c r="F38" s="615" t="s">
        <v>222</v>
      </c>
      <c r="G38" s="538" t="s">
        <v>226</v>
      </c>
      <c r="H38" s="559" t="s">
        <v>258</v>
      </c>
      <c r="I38" s="541" t="s">
        <v>223</v>
      </c>
    </row>
    <row r="39" spans="1:9" s="59" customFormat="1" ht="19.5" customHeight="1" thickBot="1">
      <c r="A39" s="624"/>
      <c r="B39" s="566"/>
      <c r="C39" s="567"/>
      <c r="D39" s="620"/>
      <c r="E39" s="621"/>
      <c r="F39" s="622"/>
      <c r="G39" s="567"/>
      <c r="H39" s="574"/>
      <c r="I39" s="574"/>
    </row>
    <row r="40" spans="1:9" s="59" customFormat="1" ht="13.5">
      <c r="A40" s="107"/>
      <c r="B40" s="106"/>
      <c r="C40" s="60"/>
      <c r="D40" s="60"/>
      <c r="E40" s="60"/>
      <c r="F40" s="60"/>
      <c r="G40" s="60"/>
      <c r="H40" s="116"/>
      <c r="I40" s="61"/>
    </row>
    <row r="41" spans="1:9" s="59" customFormat="1" ht="13.5">
      <c r="A41" s="60"/>
      <c r="B41" s="60"/>
      <c r="C41" s="60"/>
      <c r="D41" s="60"/>
      <c r="E41" s="60"/>
      <c r="F41" s="60"/>
      <c r="G41" s="60"/>
      <c r="H41" s="61"/>
      <c r="I41" s="61"/>
    </row>
    <row r="42" spans="1:9" ht="13.5">
      <c r="A42" s="107"/>
      <c r="B42" s="106"/>
      <c r="C42" s="60"/>
      <c r="D42" s="121"/>
      <c r="E42" s="61"/>
      <c r="F42" s="60"/>
      <c r="G42" s="60"/>
      <c r="H42" s="116"/>
      <c r="I42" s="61"/>
    </row>
    <row r="43" spans="1:9" ht="13.5">
      <c r="A43" s="60"/>
      <c r="B43" s="60"/>
      <c r="C43" s="60"/>
      <c r="D43" s="122"/>
      <c r="E43" s="61"/>
      <c r="F43" s="60"/>
      <c r="G43" s="60"/>
      <c r="H43" s="61"/>
      <c r="I43" s="61"/>
    </row>
    <row r="44" spans="1:9" ht="13.5">
      <c r="A44" s="107"/>
      <c r="B44" s="106"/>
      <c r="C44" s="60"/>
      <c r="D44" s="123"/>
      <c r="E44" s="60"/>
      <c r="F44" s="60"/>
      <c r="G44" s="60"/>
      <c r="H44" s="116"/>
      <c r="I44" s="61"/>
    </row>
    <row r="45" spans="1:9" ht="13.5">
      <c r="A45" s="60"/>
      <c r="B45" s="60"/>
      <c r="C45" s="60"/>
      <c r="D45" s="113"/>
      <c r="E45" s="60"/>
      <c r="F45" s="60"/>
      <c r="G45" s="60"/>
      <c r="H45" s="61"/>
      <c r="I45" s="61"/>
    </row>
    <row r="46" spans="1:9" ht="13.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3.5" customHeight="1">
      <c r="A47" s="62"/>
      <c r="B47" s="92"/>
      <c r="C47" s="62"/>
      <c r="D47" s="112"/>
      <c r="E47" s="112"/>
      <c r="F47" s="112"/>
      <c r="G47" s="62"/>
      <c r="H47" s="62"/>
      <c r="I47" s="62"/>
    </row>
    <row r="48" spans="1:9" ht="13.5" customHeight="1">
      <c r="A48" s="62"/>
      <c r="B48" s="105"/>
      <c r="C48" s="62"/>
      <c r="D48" s="112"/>
      <c r="E48" s="112"/>
      <c r="F48" s="112"/>
      <c r="G48" s="62"/>
      <c r="H48" s="62"/>
      <c r="I48" s="62"/>
    </row>
    <row r="49" spans="1:9" ht="13.5">
      <c r="A49" s="60"/>
      <c r="B49" s="106"/>
      <c r="C49" s="60"/>
      <c r="D49" s="113"/>
      <c r="E49" s="60"/>
      <c r="F49" s="60"/>
      <c r="G49" s="60"/>
      <c r="H49" s="60"/>
      <c r="I49" s="60"/>
    </row>
    <row r="50" spans="1:9" ht="13.5">
      <c r="A50" s="60"/>
      <c r="B50" s="106"/>
      <c r="C50" s="60"/>
      <c r="D50" s="113"/>
      <c r="E50" s="60"/>
      <c r="F50" s="60"/>
      <c r="G50" s="60"/>
      <c r="H50" s="60"/>
      <c r="I50" s="60"/>
    </row>
    <row r="51" spans="1:9" ht="13.5">
      <c r="A51" s="107"/>
      <c r="B51" s="106"/>
      <c r="C51" s="107"/>
      <c r="D51" s="107"/>
      <c r="E51" s="115"/>
      <c r="F51" s="106"/>
      <c r="G51" s="60"/>
      <c r="H51" s="116"/>
      <c r="I51" s="61"/>
    </row>
    <row r="52" spans="1:9" ht="13.5">
      <c r="A52" s="60"/>
      <c r="B52" s="60"/>
      <c r="C52" s="60"/>
      <c r="D52" s="60"/>
      <c r="E52" s="60"/>
      <c r="F52" s="60"/>
      <c r="G52" s="60"/>
      <c r="H52" s="61"/>
      <c r="I52" s="61"/>
    </row>
    <row r="53" spans="1:9" ht="13.5">
      <c r="A53" s="107"/>
      <c r="B53" s="106"/>
      <c r="C53" s="107"/>
      <c r="D53" s="107"/>
      <c r="E53" s="115"/>
      <c r="F53" s="124"/>
      <c r="G53" s="60"/>
      <c r="H53" s="116"/>
      <c r="I53" s="61"/>
    </row>
    <row r="54" spans="1:9" ht="13.5">
      <c r="A54" s="60"/>
      <c r="B54" s="60"/>
      <c r="C54" s="60"/>
      <c r="D54" s="60"/>
      <c r="E54" s="60"/>
      <c r="F54" s="61"/>
      <c r="G54" s="60"/>
      <c r="H54" s="61"/>
      <c r="I54" s="61"/>
    </row>
  </sheetData>
  <sheetProtection/>
  <mergeCells count="126">
    <mergeCell ref="H10:H11"/>
    <mergeCell ref="I7:I8"/>
    <mergeCell ref="I5:I6"/>
    <mergeCell ref="H5:H6"/>
    <mergeCell ref="H7:H8"/>
    <mergeCell ref="H17:H18"/>
    <mergeCell ref="H12:H13"/>
    <mergeCell ref="C17:E18"/>
    <mergeCell ref="I12:I13"/>
    <mergeCell ref="I10:I11"/>
    <mergeCell ref="D28:F29"/>
    <mergeCell ref="F17:F18"/>
    <mergeCell ref="G23:G24"/>
    <mergeCell ref="H23:H24"/>
    <mergeCell ref="G21:G22"/>
    <mergeCell ref="H21:H22"/>
    <mergeCell ref="I17:I18"/>
    <mergeCell ref="D2:F3"/>
    <mergeCell ref="D15:F16"/>
    <mergeCell ref="F5:F6"/>
    <mergeCell ref="B7:B8"/>
    <mergeCell ref="C7:C8"/>
    <mergeCell ref="D7:D8"/>
    <mergeCell ref="C4:E4"/>
    <mergeCell ref="E5:E6"/>
    <mergeCell ref="E7:E8"/>
    <mergeCell ref="F7:F8"/>
    <mergeCell ref="D5:D6"/>
    <mergeCell ref="G12:G13"/>
    <mergeCell ref="F10:F11"/>
    <mergeCell ref="G10:G11"/>
    <mergeCell ref="G7:G8"/>
    <mergeCell ref="G5:G6"/>
    <mergeCell ref="F12:F13"/>
    <mergeCell ref="E25:E26"/>
    <mergeCell ref="I19:I20"/>
    <mergeCell ref="I23:I24"/>
    <mergeCell ref="E21:E22"/>
    <mergeCell ref="G25:G26"/>
    <mergeCell ref="H25:H26"/>
    <mergeCell ref="I25:I26"/>
    <mergeCell ref="F25:F26"/>
    <mergeCell ref="H19:H20"/>
    <mergeCell ref="E19:E20"/>
    <mergeCell ref="B23:B24"/>
    <mergeCell ref="I21:I22"/>
    <mergeCell ref="A21:A22"/>
    <mergeCell ref="B21:B22"/>
    <mergeCell ref="C21:C22"/>
    <mergeCell ref="D21:D22"/>
    <mergeCell ref="E23:E24"/>
    <mergeCell ref="F21:F22"/>
    <mergeCell ref="F23:F24"/>
    <mergeCell ref="F19:F20"/>
    <mergeCell ref="G19:G20"/>
    <mergeCell ref="G17:G18"/>
    <mergeCell ref="C25:C26"/>
    <mergeCell ref="D25:D26"/>
    <mergeCell ref="A19:A20"/>
    <mergeCell ref="B19:B20"/>
    <mergeCell ref="C19:C20"/>
    <mergeCell ref="D19:D20"/>
    <mergeCell ref="C23:C24"/>
    <mergeCell ref="A34:A35"/>
    <mergeCell ref="B34:B35"/>
    <mergeCell ref="C34:C35"/>
    <mergeCell ref="D34:D35"/>
    <mergeCell ref="A17:A18"/>
    <mergeCell ref="B17:B18"/>
    <mergeCell ref="D23:D24"/>
    <mergeCell ref="A25:A26"/>
    <mergeCell ref="B25:B26"/>
    <mergeCell ref="A23:A24"/>
    <mergeCell ref="E32:E33"/>
    <mergeCell ref="F32:F33"/>
    <mergeCell ref="A30:A31"/>
    <mergeCell ref="B30:B31"/>
    <mergeCell ref="A32:A33"/>
    <mergeCell ref="B32:B33"/>
    <mergeCell ref="C32:C33"/>
    <mergeCell ref="D32:D33"/>
    <mergeCell ref="C30:E31"/>
    <mergeCell ref="G38:G39"/>
    <mergeCell ref="H38:H39"/>
    <mergeCell ref="I38:I39"/>
    <mergeCell ref="I30:I31"/>
    <mergeCell ref="I32:I33"/>
    <mergeCell ref="G30:G31"/>
    <mergeCell ref="H30:H31"/>
    <mergeCell ref="H32:H33"/>
    <mergeCell ref="G32:G33"/>
    <mergeCell ref="I34:I35"/>
    <mergeCell ref="C38:C39"/>
    <mergeCell ref="D38:D39"/>
    <mergeCell ref="E38:E39"/>
    <mergeCell ref="F38:F39"/>
    <mergeCell ref="A36:A37"/>
    <mergeCell ref="B36:B37"/>
    <mergeCell ref="A38:A39"/>
    <mergeCell ref="B38:B39"/>
    <mergeCell ref="F34:F35"/>
    <mergeCell ref="G34:G35"/>
    <mergeCell ref="H34:H35"/>
    <mergeCell ref="H36:H37"/>
    <mergeCell ref="C36:C37"/>
    <mergeCell ref="D36:D37"/>
    <mergeCell ref="F36:F37"/>
    <mergeCell ref="G36:G37"/>
    <mergeCell ref="E36:E37"/>
    <mergeCell ref="E34:E35"/>
    <mergeCell ref="I36:I37"/>
    <mergeCell ref="F30:F31"/>
    <mergeCell ref="A5:A6"/>
    <mergeCell ref="E10:E11"/>
    <mergeCell ref="B5:B6"/>
    <mergeCell ref="C12:C13"/>
    <mergeCell ref="D12:D13"/>
    <mergeCell ref="E12:E13"/>
    <mergeCell ref="C5:C6"/>
    <mergeCell ref="A7:A8"/>
    <mergeCell ref="A12:A13"/>
    <mergeCell ref="B12:B13"/>
    <mergeCell ref="C10:C11"/>
    <mergeCell ref="D10:D11"/>
    <mergeCell ref="A10:A11"/>
    <mergeCell ref="B10:B11"/>
  </mergeCells>
  <printOptions/>
  <pageMargins left="0.75" right="0.75" top="0.91" bottom="0.19" header="0.16" footer="0.18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SENDAI105</dc:creator>
  <cp:keywords/>
  <dc:description/>
  <cp:lastModifiedBy>toshihiro kimura</cp:lastModifiedBy>
  <cp:lastPrinted>2017-09-13T06:35:28Z</cp:lastPrinted>
  <dcterms:created xsi:type="dcterms:W3CDTF">2012-07-12T06:09:28Z</dcterms:created>
  <dcterms:modified xsi:type="dcterms:W3CDTF">2017-10-27T02:56:24Z</dcterms:modified>
  <cp:category/>
  <cp:version/>
  <cp:contentType/>
  <cp:contentStatus/>
</cp:coreProperties>
</file>