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230" firstSheet="1" activeTab="1"/>
  </bookViews>
  <sheets>
    <sheet name="グループ表" sheetId="1" r:id="rId1"/>
    <sheet name="トーナメント" sheetId="2" r:id="rId2"/>
    <sheet name="トーナメント日程" sheetId="3" r:id="rId3"/>
    <sheet name="復興大会トーナメント" sheetId="4" r:id="rId4"/>
    <sheet name="Sheet1" sheetId="5" r:id="rId5"/>
  </sheets>
  <definedNames>
    <definedName name="_xlnm.Print_Area" localSheetId="0">'グループ表'!$A$1:$AF$120</definedName>
    <definedName name="_xlnm.Print_Area" localSheetId="2">'トーナメント日程'!$A$1:$AF$14</definedName>
    <definedName name="_xlnm.Print_Area" localSheetId="3">'復興大会トーナメント'!$A$1:$AF$18</definedName>
  </definedNames>
  <calcPr fullCalcOnLoad="1"/>
</workbook>
</file>

<file path=xl/sharedStrings.xml><?xml version="1.0" encoding="utf-8"?>
<sst xmlns="http://schemas.openxmlformats.org/spreadsheetml/2006/main" count="517" uniqueCount="241">
  <si>
    <t>Bグループ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</si>
  <si>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</si>
  <si>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</si>
  <si>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</si>
  <si>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</si>
  <si>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</si>
  <si>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</si>
  <si>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</si>
  <si>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</si>
  <si>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</si>
  <si>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</si>
  <si>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</si>
  <si>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</si>
  <si>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</si>
  <si>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</si>
  <si>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</si>
  <si>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</si>
  <si>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</si>
  <si>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順番</t>
  </si>
  <si>
    <t>トーナメント</t>
  </si>
  <si>
    <t>―</t>
  </si>
  <si>
    <t>準決勝</t>
  </si>
  <si>
    <t>１回戦</t>
  </si>
  <si>
    <t>復興支援代表決定戦</t>
  </si>
  <si>
    <t>Cグループ</t>
  </si>
  <si>
    <t>Cグループ</t>
  </si>
  <si>
    <t>Ｄグループ</t>
  </si>
  <si>
    <t>―</t>
  </si>
  <si>
    <t>FCみやぎ</t>
  </si>
  <si>
    <t>仙台FC</t>
  </si>
  <si>
    <t>七ヶ浜SC</t>
  </si>
  <si>
    <t>エボルティーボ</t>
  </si>
  <si>
    <t>塩釜FC</t>
  </si>
  <si>
    <t>AC　AZZURRI</t>
  </si>
  <si>
    <t>コバルトーレ</t>
  </si>
  <si>
    <t>多賀城FC</t>
  </si>
  <si>
    <t>東六クラブ</t>
  </si>
  <si>
    <t>エナブル</t>
  </si>
  <si>
    <t>【8】負</t>
  </si>
  <si>
    <t>【6】負</t>
  </si>
  <si>
    <t>【7】負</t>
  </si>
  <si>
    <t>【9】負</t>
  </si>
  <si>
    <t>E3</t>
  </si>
  <si>
    <t>F3</t>
  </si>
  <si>
    <t>D2</t>
  </si>
  <si>
    <t>C3</t>
  </si>
  <si>
    <t>E2</t>
  </si>
  <si>
    <t>F2</t>
  </si>
  <si>
    <t>D３</t>
  </si>
  <si>
    <t>C2</t>
  </si>
  <si>
    <t>【10】負</t>
  </si>
  <si>
    <t>―</t>
  </si>
  <si>
    <t>―</t>
  </si>
  <si>
    <t>FC FRESCA</t>
  </si>
  <si>
    <t>DUOパーク</t>
  </si>
  <si>
    <t>Cブロック</t>
  </si>
  <si>
    <t>Dブロック</t>
  </si>
  <si>
    <t>2位　FCみやぎ</t>
  </si>
  <si>
    <t>【5】敗者</t>
  </si>
  <si>
    <t>【1】勝者</t>
  </si>
  <si>
    <t>【2】勝者</t>
  </si>
  <si>
    <t>グランド</t>
  </si>
  <si>
    <t>七ヶ浜ｽﾀｼﾞｱﾑ</t>
  </si>
  <si>
    <t>エスペランサ</t>
  </si>
  <si>
    <t>リベルタ</t>
  </si>
  <si>
    <t>アバンツァーレ</t>
  </si>
  <si>
    <t>オークス</t>
  </si>
  <si>
    <t>第33回　日本クラブユースサッカー選手権(U-15)宮城県大会</t>
  </si>
  <si>
    <t>上位グループ</t>
  </si>
  <si>
    <t>Dグループ</t>
  </si>
  <si>
    <t>ベガルタ仙台</t>
  </si>
  <si>
    <t>仙台YMCA</t>
  </si>
  <si>
    <t>ラソス</t>
  </si>
  <si>
    <t>青葉FC</t>
  </si>
  <si>
    <t>１位：ベガルタ仙台</t>
  </si>
  <si>
    <t>２位：FCみやぎ</t>
  </si>
  <si>
    <t>５位：AC AZZURRI</t>
  </si>
  <si>
    <t>３位：FC FRESCA</t>
  </si>
  <si>
    <t>４位：塩釜FC</t>
  </si>
  <si>
    <t>東六クラブ</t>
  </si>
  <si>
    <t>※みちのくリーグ参戦5チームは東北大会出場決定。トーナメントにて宮城県1位～5位を決定する。</t>
  </si>
  <si>
    <t>Aブロック</t>
  </si>
  <si>
    <t>Bブロック</t>
  </si>
  <si>
    <t>1位　ベガルタ仙台</t>
  </si>
  <si>
    <t>3位　FC FRESCA</t>
  </si>
  <si>
    <t>4位　塩釜FC</t>
  </si>
  <si>
    <t>　1位　エボルティーボ</t>
  </si>
  <si>
    <t>　2位　東六クラブ</t>
  </si>
  <si>
    <t>　3位　青葉FC</t>
  </si>
  <si>
    <t>　4位　DUOパーク</t>
  </si>
  <si>
    <t>　5位　多賀城FC</t>
  </si>
  <si>
    <t>　6位　仙台FC</t>
  </si>
  <si>
    <t>　7位　コバルトーレ</t>
  </si>
  <si>
    <t>　8位　仙台YMCA</t>
  </si>
  <si>
    <t>　9位　七ヶ浜SC</t>
  </si>
  <si>
    <t>　10位　ラソス</t>
  </si>
  <si>
    <t>　11位　アバンツァーレ</t>
  </si>
  <si>
    <t>　12位　エスペランサ</t>
  </si>
  <si>
    <t>　13位　エナブル</t>
  </si>
  <si>
    <t>　14位　リベルタ</t>
  </si>
  <si>
    <t>　15位　オークス</t>
  </si>
  <si>
    <t>フレスカ</t>
  </si>
  <si>
    <t>宮城県第１代表</t>
  </si>
  <si>
    <t>第２代表</t>
  </si>
  <si>
    <t>第３代表</t>
  </si>
  <si>
    <t>第４代表</t>
  </si>
  <si>
    <t>東北大会出場チーム決定戦（1位～5位決定戦）</t>
  </si>
  <si>
    <t>東北大会出場チーム決定戦（6位～8位決定戦）</t>
  </si>
  <si>
    <t>5位　AC　AZZURRI</t>
  </si>
  <si>
    <t>下位グループ</t>
  </si>
  <si>
    <t>※各ブロックの１位、2位が決定戦に進出</t>
  </si>
  <si>
    <t>ベガルタ</t>
  </si>
  <si>
    <t>FCみやぎ</t>
  </si>
  <si>
    <t>アズーリ</t>
  </si>
  <si>
    <t>第５代表</t>
  </si>
  <si>
    <t>第６代表</t>
  </si>
  <si>
    <t>第7代表</t>
  </si>
  <si>
    <t>A１位</t>
  </si>
  <si>
    <t>C１位</t>
  </si>
  <si>
    <t>B１位</t>
  </si>
  <si>
    <t>D１位</t>
  </si>
  <si>
    <t>B２位</t>
  </si>
  <si>
    <t>D２位</t>
  </si>
  <si>
    <t>A２位</t>
  </si>
  <si>
    <t>C２位</t>
  </si>
  <si>
    <t>【2】</t>
  </si>
  <si>
    <t>【1】</t>
  </si>
  <si>
    <t>【3】</t>
  </si>
  <si>
    <t>【4】</t>
  </si>
  <si>
    <t>【5】</t>
  </si>
  <si>
    <t>【6】</t>
  </si>
  <si>
    <t>【7】</t>
  </si>
  <si>
    <t>【８】　　　　　　　　　　第８代表</t>
  </si>
  <si>
    <t>【1】</t>
  </si>
  <si>
    <t>【7】</t>
  </si>
  <si>
    <t>【8】</t>
  </si>
  <si>
    <t>【3】勝者</t>
  </si>
  <si>
    <t>【4】勝者</t>
  </si>
  <si>
    <t>【6】敗者</t>
  </si>
  <si>
    <t>第8代表決定戦</t>
  </si>
  <si>
    <t>第6代表決定戦</t>
  </si>
  <si>
    <t>審判部</t>
  </si>
  <si>
    <t>【5】【6】敗者</t>
  </si>
  <si>
    <t>【5】【6】勝者</t>
  </si>
  <si>
    <t>仙台中田</t>
  </si>
  <si>
    <t>仙台中田</t>
  </si>
  <si>
    <t>　　　　　仙台中田</t>
  </si>
  <si>
    <t>A1</t>
  </si>
  <si>
    <t>B2</t>
  </si>
  <si>
    <t>D1</t>
  </si>
  <si>
    <t>C2</t>
  </si>
  <si>
    <t>B1</t>
  </si>
  <si>
    <t>A2</t>
  </si>
  <si>
    <t>C1</t>
  </si>
  <si>
    <t>多賀城中央公園</t>
  </si>
  <si>
    <t>A3</t>
  </si>
  <si>
    <t>D3</t>
  </si>
  <si>
    <t>C4</t>
  </si>
  <si>
    <t>B3</t>
  </si>
  <si>
    <t>A4</t>
  </si>
  <si>
    <t>C3</t>
  </si>
  <si>
    <t>D4</t>
  </si>
  <si>
    <t>B4</t>
  </si>
  <si>
    <t>東北大会出場チーム決定戦（第６～８代表）</t>
  </si>
  <si>
    <t>復興支援大会出場チーム決定戦</t>
  </si>
  <si>
    <t>2勝</t>
  </si>
  <si>
    <t>3勝</t>
  </si>
  <si>
    <t>4勝</t>
  </si>
  <si>
    <t>5負</t>
  </si>
  <si>
    <t>6負</t>
  </si>
  <si>
    <t>5勝</t>
  </si>
  <si>
    <t>6勝</t>
  </si>
  <si>
    <t>A3</t>
  </si>
  <si>
    <t>C3</t>
  </si>
  <si>
    <t>B3</t>
  </si>
  <si>
    <t>C4</t>
  </si>
  <si>
    <t>B4</t>
  </si>
  <si>
    <t>D4</t>
  </si>
  <si>
    <t>A4</t>
  </si>
  <si>
    <t>1勝</t>
  </si>
  <si>
    <t>復興支援大会出場チーム決定トーナメント</t>
  </si>
  <si>
    <t>【８】　　　　　　　　　　</t>
  </si>
  <si>
    <t>A3位</t>
  </si>
  <si>
    <t>B4位</t>
  </si>
  <si>
    <t>D3位</t>
  </si>
  <si>
    <t>C4位</t>
  </si>
  <si>
    <t>B3位</t>
  </si>
  <si>
    <t>A4位</t>
  </si>
  <si>
    <t>C3位</t>
  </si>
  <si>
    <t>D4位</t>
  </si>
  <si>
    <t>復興支援大会出場</t>
  </si>
  <si>
    <t>七ヶ浜ＳＣ</t>
  </si>
  <si>
    <t>仙台中田</t>
  </si>
  <si>
    <t>ＹＭＣＡ</t>
  </si>
  <si>
    <t>七ヶ浜サッカースタジアム</t>
  </si>
  <si>
    <t>仙台中田</t>
  </si>
  <si>
    <t>七ヶ浜ＳＣ</t>
  </si>
  <si>
    <t>七ヶ浜サッカースタジアム</t>
  </si>
  <si>
    <t>青葉ＦＣ</t>
  </si>
  <si>
    <t>仙台ＦＣ</t>
  </si>
  <si>
    <t>仙台ＦＣ</t>
  </si>
  <si>
    <t>青葉ＦＣ</t>
  </si>
  <si>
    <t>4月8日（日）</t>
  </si>
  <si>
    <t>オークス</t>
  </si>
  <si>
    <t>女川町総合運動公園</t>
  </si>
  <si>
    <t>ラソス</t>
  </si>
  <si>
    <t>4月22日（日）</t>
  </si>
  <si>
    <t>4月29日（日）</t>
  </si>
  <si>
    <t>4月15日（日）</t>
  </si>
  <si>
    <t>エナブル</t>
  </si>
  <si>
    <t>DUO</t>
  </si>
  <si>
    <t>多賀城</t>
  </si>
  <si>
    <t>エスペランサ</t>
  </si>
  <si>
    <t>多賀城中央公園</t>
  </si>
  <si>
    <t>4月22日（日）</t>
  </si>
  <si>
    <t>4月29日（土）</t>
  </si>
  <si>
    <t>5月4日（金）</t>
  </si>
  <si>
    <t>5月12日（土）</t>
  </si>
  <si>
    <t>派遣</t>
  </si>
  <si>
    <t>東和総合運動公園</t>
  </si>
  <si>
    <t>5月26日（土）</t>
  </si>
  <si>
    <t>FCみやぎ</t>
  </si>
  <si>
    <t>①</t>
  </si>
  <si>
    <t>AC AZZURRI</t>
  </si>
  <si>
    <t>マイナビベガルタ仙台泉パークタウンサッカー場</t>
  </si>
  <si>
    <t>FC FRESCA</t>
  </si>
  <si>
    <t>②</t>
  </si>
  <si>
    <t>塩釜FC</t>
  </si>
  <si>
    <t>5月27日（日）</t>
  </si>
  <si>
    <t>①勝者</t>
  </si>
  <si>
    <t>③</t>
  </si>
  <si>
    <t>②勝者</t>
  </si>
  <si>
    <t>①敗者</t>
  </si>
  <si>
    <t>④</t>
  </si>
  <si>
    <t>②敗者</t>
  </si>
  <si>
    <t>6月3日（日）</t>
  </si>
  <si>
    <t>⑤</t>
  </si>
  <si>
    <t>③勝者</t>
  </si>
  <si>
    <t>※第一試合目がPK戦になった場合は、第一試合目が終了し次第、第二試合目を開始する。</t>
  </si>
  <si>
    <t>④の負け</t>
  </si>
  <si>
    <t>④の勝ち、③の負け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</si>
</sst>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b/>
      <sz val="12"/>
      <name val="ＭＳ Ｐゴシック"/>
      <family val="3"/>
    </font>
    <font>
      <sz val="18"/>
      <name val="HG丸ｺﾞｼｯｸM-PRO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8"/>
      <color indexed="8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507">
    <xf numFmtId="0" fontId="0" fillId="0" borderId="0" xfId="0" applyAlignment="1">
      <alignment vertical="center"/>
    </xf>
    <xf numFmtId="0" fontId="4" fillId="0" borderId="0" xfId="66" applyFont="1" applyBorder="1" applyAlignment="1">
      <alignment vertical="center"/>
      <protection/>
    </xf>
    <xf numFmtId="0" fontId="5" fillId="0" borderId="0" xfId="66" applyFont="1" applyBorder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7" fillId="0" borderId="0" xfId="66" applyFont="1" applyBorder="1">
      <alignment vertical="center"/>
      <protection/>
    </xf>
    <xf numFmtId="0" fontId="5" fillId="0" borderId="0" xfId="66" applyFont="1" applyFill="1" applyBorder="1">
      <alignment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0" fontId="5" fillId="0" borderId="12" xfId="66" applyFont="1" applyBorder="1" applyAlignment="1">
      <alignment horizontal="center" vertical="center"/>
      <protection/>
    </xf>
    <xf numFmtId="20" fontId="5" fillId="0" borderId="0" xfId="66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shrinkToFit="1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 shrinkToFit="1"/>
      <protection/>
    </xf>
    <xf numFmtId="0" fontId="5" fillId="0" borderId="18" xfId="67" applyFont="1" applyFill="1" applyBorder="1" applyAlignment="1">
      <alignment horizontal="center" vertical="center"/>
      <protection/>
    </xf>
    <xf numFmtId="20" fontId="5" fillId="0" borderId="0" xfId="66" applyNumberFormat="1" applyFont="1" applyFill="1" applyBorder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vertical="center"/>
      <protection/>
    </xf>
    <xf numFmtId="0" fontId="16" fillId="0" borderId="0" xfId="65" applyFont="1" applyBorder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15" fillId="0" borderId="19" xfId="65" applyFont="1" applyFill="1" applyBorder="1" applyAlignment="1">
      <alignment horizontal="center" vertical="center"/>
      <protection/>
    </xf>
    <xf numFmtId="0" fontId="15" fillId="0" borderId="20" xfId="65" applyFont="1" applyFill="1" applyBorder="1" applyAlignment="1">
      <alignment horizontal="center" vertical="center"/>
      <protection/>
    </xf>
    <xf numFmtId="0" fontId="15" fillId="0" borderId="21" xfId="65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9" fillId="33" borderId="12" xfId="66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17" fillId="0" borderId="12" xfId="66" applyFont="1" applyBorder="1" applyAlignment="1">
      <alignment horizontal="center" vertical="center"/>
      <protection/>
    </xf>
    <xf numFmtId="56" fontId="9" fillId="33" borderId="12" xfId="66" applyNumberFormat="1" applyFont="1" applyFill="1" applyBorder="1" applyAlignment="1">
      <alignment horizontal="center" vertical="center"/>
      <protection/>
    </xf>
    <xf numFmtId="0" fontId="9" fillId="33" borderId="13" xfId="67" applyFont="1" applyFill="1" applyBorder="1" applyAlignment="1">
      <alignment horizontal="center" vertical="center"/>
      <protection/>
    </xf>
    <xf numFmtId="0" fontId="9" fillId="33" borderId="14" xfId="66" applyFont="1" applyFill="1" applyBorder="1" applyAlignment="1">
      <alignment horizontal="center" vertical="center" shrinkToFit="1"/>
      <protection/>
    </xf>
    <xf numFmtId="0" fontId="9" fillId="33" borderId="15" xfId="67" applyFont="1" applyFill="1" applyBorder="1" applyAlignment="1">
      <alignment horizontal="center" vertical="center"/>
      <protection/>
    </xf>
    <xf numFmtId="0" fontId="9" fillId="33" borderId="16" xfId="67" applyFont="1" applyFill="1" applyBorder="1" applyAlignment="1">
      <alignment horizontal="center" vertical="center"/>
      <protection/>
    </xf>
    <xf numFmtId="0" fontId="9" fillId="33" borderId="17" xfId="66" applyFont="1" applyFill="1" applyBorder="1" applyAlignment="1">
      <alignment horizontal="center" vertical="center" shrinkToFit="1"/>
      <protection/>
    </xf>
    <xf numFmtId="0" fontId="9" fillId="33" borderId="18" xfId="67" applyFont="1" applyFill="1" applyBorder="1" applyAlignment="1">
      <alignment horizontal="center" vertical="center"/>
      <protection/>
    </xf>
    <xf numFmtId="0" fontId="9" fillId="33" borderId="23" xfId="67" applyFont="1" applyFill="1" applyBorder="1" applyAlignment="1">
      <alignment horizontal="center" vertical="center"/>
      <protection/>
    </xf>
    <xf numFmtId="0" fontId="9" fillId="33" borderId="24" xfId="66" applyFont="1" applyFill="1" applyBorder="1" applyAlignment="1">
      <alignment horizontal="center" vertical="center" shrinkToFit="1"/>
      <protection/>
    </xf>
    <xf numFmtId="0" fontId="9" fillId="33" borderId="25" xfId="67" applyFont="1" applyFill="1" applyBorder="1" applyAlignment="1">
      <alignment horizontal="center" vertical="center"/>
      <protection/>
    </xf>
    <xf numFmtId="0" fontId="5" fillId="0" borderId="26" xfId="66" applyFont="1" applyBorder="1" applyAlignment="1">
      <alignment horizontal="center" vertical="center"/>
      <protection/>
    </xf>
    <xf numFmtId="0" fontId="17" fillId="0" borderId="26" xfId="66" applyFont="1" applyBorder="1" applyAlignment="1">
      <alignment horizontal="center" vertical="center"/>
      <protection/>
    </xf>
    <xf numFmtId="56" fontId="9" fillId="33" borderId="26" xfId="66" applyNumberFormat="1" applyFont="1" applyFill="1" applyBorder="1" applyAlignment="1">
      <alignment horizontal="center" vertical="center"/>
      <protection/>
    </xf>
    <xf numFmtId="0" fontId="9" fillId="33" borderId="27" xfId="67" applyFont="1" applyFill="1" applyBorder="1" applyAlignment="1">
      <alignment horizontal="center" vertical="center"/>
      <protection/>
    </xf>
    <xf numFmtId="0" fontId="9" fillId="33" borderId="28" xfId="66" applyFont="1" applyFill="1" applyBorder="1" applyAlignment="1">
      <alignment horizontal="center" vertical="center" shrinkToFit="1"/>
      <protection/>
    </xf>
    <xf numFmtId="0" fontId="9" fillId="33" borderId="29" xfId="67" applyFont="1" applyFill="1" applyBorder="1" applyAlignment="1">
      <alignment horizontal="center"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17" fillId="0" borderId="30" xfId="66" applyFont="1" applyBorder="1" applyAlignment="1">
      <alignment horizontal="center" vertical="center"/>
      <protection/>
    </xf>
    <xf numFmtId="0" fontId="17" fillId="0" borderId="10" xfId="66" applyFont="1" applyBorder="1" applyAlignment="1">
      <alignment horizontal="center" vertical="center"/>
      <protection/>
    </xf>
    <xf numFmtId="56" fontId="9" fillId="33" borderId="10" xfId="66" applyNumberFormat="1" applyFont="1" applyFill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56" fontId="9" fillId="33" borderId="31" xfId="66" applyNumberFormat="1" applyFont="1" applyFill="1" applyBorder="1" applyAlignment="1">
      <alignment horizontal="center" vertical="center"/>
      <protection/>
    </xf>
    <xf numFmtId="0" fontId="9" fillId="33" borderId="32" xfId="67" applyFont="1" applyFill="1" applyBorder="1" applyAlignment="1">
      <alignment horizontal="center" vertical="center"/>
      <protection/>
    </xf>
    <xf numFmtId="0" fontId="9" fillId="33" borderId="33" xfId="66" applyFont="1" applyFill="1" applyBorder="1" applyAlignment="1">
      <alignment horizontal="center" vertical="center" shrinkToFit="1"/>
      <protection/>
    </xf>
    <xf numFmtId="0" fontId="9" fillId="33" borderId="34" xfId="67" applyFont="1" applyFill="1" applyBorder="1" applyAlignment="1">
      <alignment horizontal="center" vertical="center"/>
      <protection/>
    </xf>
    <xf numFmtId="56" fontId="5" fillId="0" borderId="0" xfId="66" applyNumberFormat="1" applyFont="1" applyBorder="1">
      <alignment vertical="center"/>
      <protection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9" fillId="0" borderId="0" xfId="67" applyFont="1" applyFill="1" applyBorder="1" applyAlignment="1">
      <alignment/>
      <protection/>
    </xf>
    <xf numFmtId="0" fontId="9" fillId="0" borderId="0" xfId="67" applyFont="1" applyFill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shrinkToFit="1"/>
    </xf>
    <xf numFmtId="2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0" fontId="19" fillId="0" borderId="0" xfId="0" applyNumberFormat="1" applyFont="1" applyFill="1" applyBorder="1" applyAlignment="1">
      <alignment vertical="center" shrinkToFit="1"/>
    </xf>
    <xf numFmtId="20" fontId="19" fillId="33" borderId="0" xfId="0" applyNumberFormat="1" applyFont="1" applyFill="1" applyBorder="1" applyAlignment="1">
      <alignment vertical="center"/>
    </xf>
    <xf numFmtId="20" fontId="19" fillId="33" borderId="0" xfId="0" applyNumberFormat="1" applyFont="1" applyFill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shrinkToFit="1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56" fontId="18" fillId="0" borderId="0" xfId="0" applyNumberFormat="1" applyFont="1" applyBorder="1" applyAlignment="1">
      <alignment horizontal="center" vertical="center" shrinkToFit="1"/>
    </xf>
    <xf numFmtId="0" fontId="9" fillId="0" borderId="12" xfId="66" applyFont="1" applyBorder="1" applyAlignment="1">
      <alignment horizontal="center" vertical="center"/>
      <protection/>
    </xf>
    <xf numFmtId="0" fontId="9" fillId="0" borderId="31" xfId="66" applyFont="1" applyBorder="1" applyAlignment="1">
      <alignment horizontal="center" vertical="center"/>
      <protection/>
    </xf>
    <xf numFmtId="0" fontId="9" fillId="0" borderId="26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5" fillId="0" borderId="35" xfId="65" applyFont="1" applyFill="1" applyBorder="1" applyAlignment="1">
      <alignment horizontal="center" vertical="center"/>
      <protection/>
    </xf>
    <xf numFmtId="0" fontId="15" fillId="0" borderId="36" xfId="65" applyFont="1" applyFill="1" applyBorder="1" applyAlignment="1">
      <alignment horizontal="center" vertical="center"/>
      <protection/>
    </xf>
    <xf numFmtId="0" fontId="15" fillId="0" borderId="37" xfId="65" applyFont="1" applyFill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5" fillId="34" borderId="10" xfId="66" applyFont="1" applyFill="1" applyBorder="1" applyAlignment="1">
      <alignment horizontal="center" vertical="center"/>
      <protection/>
    </xf>
    <xf numFmtId="0" fontId="5" fillId="0" borderId="38" xfId="66" applyFont="1" applyBorder="1">
      <alignment vertical="center"/>
      <protection/>
    </xf>
    <xf numFmtId="0" fontId="5" fillId="0" borderId="39" xfId="66" applyFont="1" applyBorder="1">
      <alignment vertical="center"/>
      <protection/>
    </xf>
    <xf numFmtId="0" fontId="5" fillId="0" borderId="40" xfId="66" applyFont="1" applyBorder="1">
      <alignment vertical="center"/>
      <protection/>
    </xf>
    <xf numFmtId="0" fontId="5" fillId="0" borderId="41" xfId="66" applyFont="1" applyBorder="1">
      <alignment vertical="center"/>
      <protection/>
    </xf>
    <xf numFmtId="0" fontId="5" fillId="0" borderId="42" xfId="66" applyFont="1" applyBorder="1">
      <alignment vertical="center"/>
      <protection/>
    </xf>
    <xf numFmtId="0" fontId="5" fillId="0" borderId="43" xfId="66" applyFont="1" applyBorder="1">
      <alignment vertical="center"/>
      <protection/>
    </xf>
    <xf numFmtId="0" fontId="5" fillId="0" borderId="44" xfId="66" applyFont="1" applyBorder="1">
      <alignment vertical="center"/>
      <protection/>
    </xf>
    <xf numFmtId="0" fontId="5" fillId="0" borderId="45" xfId="66" applyFont="1" applyBorder="1">
      <alignment vertical="center"/>
      <protection/>
    </xf>
    <xf numFmtId="0" fontId="5" fillId="0" borderId="46" xfId="66" applyFont="1" applyBorder="1">
      <alignment vertical="center"/>
      <protection/>
    </xf>
    <xf numFmtId="0" fontId="27" fillId="0" borderId="0" xfId="0" applyFont="1" applyFill="1" applyBorder="1" applyAlignment="1">
      <alignment vertical="center"/>
    </xf>
    <xf numFmtId="20" fontId="27" fillId="0" borderId="0" xfId="0" applyNumberFormat="1" applyFont="1" applyFill="1" applyBorder="1" applyAlignment="1">
      <alignment vertical="center"/>
    </xf>
    <xf numFmtId="20" fontId="27" fillId="0" borderId="0" xfId="0" applyNumberFormat="1" applyFont="1" applyFill="1" applyBorder="1" applyAlignment="1">
      <alignment vertical="center" shrinkToFit="1"/>
    </xf>
    <xf numFmtId="20" fontId="27" fillId="33" borderId="0" xfId="0" applyNumberFormat="1" applyFont="1" applyFill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30" fillId="0" borderId="0" xfId="0" applyFont="1" applyBorder="1" applyAlignment="1">
      <alignment shrinkToFit="1"/>
    </xf>
    <xf numFmtId="0" fontId="30" fillId="0" borderId="0" xfId="0" applyFont="1" applyBorder="1" applyAlignment="1">
      <alignment vertical="center"/>
    </xf>
    <xf numFmtId="56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0" fillId="0" borderId="3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20" fontId="27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shrinkToFit="1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9" fillId="0" borderId="44" xfId="0" applyFont="1" applyBorder="1" applyAlignment="1">
      <alignment vertical="top"/>
    </xf>
    <xf numFmtId="0" fontId="29" fillId="0" borderId="48" xfId="0" applyFont="1" applyBorder="1" applyAlignment="1">
      <alignment vertical="top"/>
    </xf>
    <xf numFmtId="0" fontId="0" fillId="0" borderId="51" xfId="0" applyBorder="1" applyAlignment="1">
      <alignment vertical="center"/>
    </xf>
    <xf numFmtId="0" fontId="30" fillId="0" borderId="39" xfId="0" applyFont="1" applyBorder="1" applyAlignment="1">
      <alignment horizontal="center" vertical="center" shrinkToFit="1"/>
    </xf>
    <xf numFmtId="0" fontId="33" fillId="0" borderId="0" xfId="0" applyFont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30" fillId="0" borderId="4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5" fillId="0" borderId="22" xfId="66" applyFont="1" applyBorder="1" applyAlignment="1">
      <alignment horizontal="center" vertical="center"/>
      <protection/>
    </xf>
    <xf numFmtId="0" fontId="9" fillId="0" borderId="22" xfId="66" applyFont="1" applyBorder="1" applyAlignment="1">
      <alignment horizontal="center" vertical="center"/>
      <protection/>
    </xf>
    <xf numFmtId="56" fontId="9" fillId="33" borderId="22" xfId="66" applyNumberFormat="1" applyFont="1" applyFill="1" applyBorder="1" applyAlignment="1">
      <alignment horizontal="center" vertical="center"/>
      <protection/>
    </xf>
    <xf numFmtId="56" fontId="9" fillId="33" borderId="0" xfId="66" applyNumberFormat="1" applyFont="1" applyFill="1" applyBorder="1" applyAlignment="1">
      <alignment vertical="center"/>
      <protection/>
    </xf>
    <xf numFmtId="0" fontId="0" fillId="0" borderId="0" xfId="61" applyAlignment="1">
      <alignment/>
      <protection/>
    </xf>
    <xf numFmtId="0" fontId="5" fillId="0" borderId="52" xfId="66" applyFont="1" applyBorder="1" applyAlignment="1">
      <alignment horizontal="center" vertical="center"/>
      <protection/>
    </xf>
    <xf numFmtId="0" fontId="17" fillId="0" borderId="52" xfId="66" applyFont="1" applyBorder="1" applyAlignment="1">
      <alignment horizontal="center" vertical="center"/>
      <protection/>
    </xf>
    <xf numFmtId="56" fontId="9" fillId="33" borderId="52" xfId="66" applyNumberFormat="1" applyFont="1" applyFill="1" applyBorder="1" applyAlignment="1">
      <alignment horizontal="center" vertical="center"/>
      <protection/>
    </xf>
    <xf numFmtId="0" fontId="9" fillId="33" borderId="52" xfId="67" applyFont="1" applyFill="1" applyBorder="1" applyAlignment="1">
      <alignment horizontal="center" vertical="center"/>
      <protection/>
    </xf>
    <xf numFmtId="0" fontId="9" fillId="33" borderId="52" xfId="66" applyFont="1" applyFill="1" applyBorder="1" applyAlignment="1">
      <alignment horizontal="center" vertical="center" shrinkToFit="1"/>
      <protection/>
    </xf>
    <xf numFmtId="0" fontId="17" fillId="0" borderId="0" xfId="66" applyFont="1" applyBorder="1" applyAlignment="1">
      <alignment horizontal="center" vertical="center"/>
      <protection/>
    </xf>
    <xf numFmtId="56" fontId="9" fillId="33" borderId="0" xfId="66" applyNumberFormat="1" applyFont="1" applyFill="1" applyBorder="1" applyAlignment="1">
      <alignment horizontal="center" vertical="center"/>
      <protection/>
    </xf>
    <xf numFmtId="0" fontId="9" fillId="33" borderId="0" xfId="67" applyFont="1" applyFill="1" applyBorder="1" applyAlignment="1">
      <alignment horizontal="center" vertical="center"/>
      <protection/>
    </xf>
    <xf numFmtId="0" fontId="9" fillId="33" borderId="0" xfId="66" applyFont="1" applyFill="1" applyBorder="1" applyAlignment="1">
      <alignment horizontal="center" vertical="center" shrinkToFit="1"/>
      <protection/>
    </xf>
    <xf numFmtId="0" fontId="5" fillId="0" borderId="53" xfId="66" applyFont="1" applyBorder="1" applyAlignment="1">
      <alignment horizontal="center" vertical="center"/>
      <protection/>
    </xf>
    <xf numFmtId="0" fontId="17" fillId="0" borderId="53" xfId="66" applyFont="1" applyBorder="1" applyAlignment="1">
      <alignment horizontal="center" vertical="center"/>
      <protection/>
    </xf>
    <xf numFmtId="0" fontId="9" fillId="33" borderId="54" xfId="67" applyFont="1" applyFill="1" applyBorder="1" applyAlignment="1">
      <alignment horizontal="center" vertical="center"/>
      <protection/>
    </xf>
    <xf numFmtId="0" fontId="9" fillId="33" borderId="55" xfId="67" applyFont="1" applyFill="1" applyBorder="1" applyAlignment="1">
      <alignment horizontal="center" vertical="center"/>
      <protection/>
    </xf>
    <xf numFmtId="0" fontId="5" fillId="0" borderId="56" xfId="66" applyFont="1" applyBorder="1" applyAlignment="1">
      <alignment horizontal="center" vertical="center"/>
      <protection/>
    </xf>
    <xf numFmtId="0" fontId="32" fillId="0" borderId="0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vertical="top"/>
    </xf>
    <xf numFmtId="0" fontId="35" fillId="0" borderId="38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5" fillId="0" borderId="41" xfId="0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top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2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38" xfId="0" applyFont="1" applyBorder="1" applyAlignment="1">
      <alignment vertical="center"/>
    </xf>
    <xf numFmtId="0" fontId="35" fillId="0" borderId="42" xfId="0" applyFont="1" applyBorder="1" applyAlignment="1">
      <alignment horizontal="center" vertical="center" shrinkToFit="1"/>
    </xf>
    <xf numFmtId="0" fontId="32" fillId="0" borderId="41" xfId="0" applyFont="1" applyBorder="1" applyAlignment="1">
      <alignment vertical="center"/>
    </xf>
    <xf numFmtId="0" fontId="32" fillId="0" borderId="38" xfId="0" applyFont="1" applyBorder="1" applyAlignment="1">
      <alignment horizontal="center" vertical="center" shrinkToFit="1"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3" xfId="67" applyFont="1" applyFill="1" applyBorder="1" applyAlignment="1">
      <alignment horizontal="center" vertical="center" shrinkToFit="1"/>
      <protection/>
    </xf>
    <xf numFmtId="0" fontId="5" fillId="0" borderId="15" xfId="67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/>
      <protection/>
    </xf>
    <xf numFmtId="49" fontId="5" fillId="0" borderId="12" xfId="66" applyNumberFormat="1" applyFont="1" applyBorder="1" applyAlignment="1">
      <alignment horizontal="center" vertical="center"/>
      <protection/>
    </xf>
    <xf numFmtId="49" fontId="9" fillId="0" borderId="10" xfId="67" applyNumberFormat="1" applyFont="1" applyFill="1" applyBorder="1" applyAlignment="1">
      <alignment horizontal="center" vertical="center"/>
      <protection/>
    </xf>
    <xf numFmtId="20" fontId="10" fillId="0" borderId="0" xfId="64" applyNumberFormat="1" applyFont="1" applyFill="1" applyBorder="1" applyAlignment="1">
      <alignment horizontal="left" vertical="top"/>
      <protection/>
    </xf>
    <xf numFmtId="0" fontId="5" fillId="35" borderId="14" xfId="66" applyFont="1" applyFill="1" applyBorder="1" applyAlignment="1">
      <alignment horizontal="center" vertical="center" shrinkToFit="1"/>
      <protection/>
    </xf>
    <xf numFmtId="0" fontId="5" fillId="13" borderId="14" xfId="66" applyFont="1" applyFill="1" applyBorder="1" applyAlignment="1">
      <alignment horizontal="center" vertical="center" shrinkToFit="1"/>
      <protection/>
    </xf>
    <xf numFmtId="0" fontId="5" fillId="36" borderId="14" xfId="66" applyFont="1" applyFill="1" applyBorder="1" applyAlignment="1">
      <alignment horizontal="center" vertical="center" shrinkToFit="1"/>
      <protection/>
    </xf>
    <xf numFmtId="56" fontId="9" fillId="0" borderId="10" xfId="67" applyNumberFormat="1" applyFont="1" applyFill="1" applyBorder="1" applyAlignment="1">
      <alignment horizontal="center" vertical="center"/>
      <protection/>
    </xf>
    <xf numFmtId="56" fontId="9" fillId="0" borderId="12" xfId="67" applyNumberFormat="1" applyFont="1" applyFill="1" applyBorder="1" applyAlignment="1">
      <alignment horizontal="center" vertical="center"/>
      <protection/>
    </xf>
    <xf numFmtId="56" fontId="9" fillId="0" borderId="22" xfId="67" applyNumberFormat="1" applyFont="1" applyFill="1" applyBorder="1" applyAlignment="1">
      <alignment horizontal="center" vertical="center"/>
      <protection/>
    </xf>
    <xf numFmtId="0" fontId="10" fillId="0" borderId="57" xfId="67" applyFont="1" applyFill="1" applyBorder="1" applyAlignment="1">
      <alignment horizontal="center" vertical="center" shrinkToFit="1"/>
      <protection/>
    </xf>
    <xf numFmtId="0" fontId="10" fillId="0" borderId="24" xfId="67" applyFont="1" applyFill="1" applyBorder="1" applyAlignment="1">
      <alignment horizontal="center" vertical="center" shrinkToFit="1"/>
      <protection/>
    </xf>
    <xf numFmtId="0" fontId="10" fillId="0" borderId="58" xfId="67" applyFont="1" applyFill="1" applyBorder="1" applyAlignment="1">
      <alignment horizontal="center" vertical="center" shrinkToFit="1"/>
      <protection/>
    </xf>
    <xf numFmtId="0" fontId="10" fillId="0" borderId="59" xfId="67" applyFont="1" applyFill="1" applyBorder="1" applyAlignment="1">
      <alignment horizontal="center" vertical="center" shrinkToFit="1"/>
      <protection/>
    </xf>
    <xf numFmtId="0" fontId="10" fillId="0" borderId="17" xfId="67" applyFont="1" applyFill="1" applyBorder="1" applyAlignment="1">
      <alignment horizontal="center" vertical="center" shrinkToFit="1"/>
      <protection/>
    </xf>
    <xf numFmtId="0" fontId="10" fillId="0" borderId="60" xfId="67" applyFont="1" applyFill="1" applyBorder="1" applyAlignment="1">
      <alignment horizontal="center" vertical="center" shrinkToFit="1"/>
      <protection/>
    </xf>
    <xf numFmtId="49" fontId="9" fillId="0" borderId="12" xfId="67" applyNumberFormat="1" applyFont="1" applyFill="1" applyBorder="1" applyAlignment="1">
      <alignment horizontal="center" vertical="center"/>
      <protection/>
    </xf>
    <xf numFmtId="49" fontId="9" fillId="0" borderId="22" xfId="67" applyNumberFormat="1" applyFont="1" applyFill="1" applyBorder="1" applyAlignment="1">
      <alignment horizontal="center" vertical="center"/>
      <protection/>
    </xf>
    <xf numFmtId="0" fontId="5" fillId="0" borderId="61" xfId="67" applyFont="1" applyFill="1" applyBorder="1" applyAlignment="1">
      <alignment horizontal="center" vertical="center"/>
      <protection/>
    </xf>
    <xf numFmtId="0" fontId="9" fillId="0" borderId="62" xfId="67" applyFont="1" applyFill="1" applyBorder="1">
      <alignment/>
      <protection/>
    </xf>
    <xf numFmtId="0" fontId="9" fillId="0" borderId="13" xfId="67" applyFont="1" applyFill="1" applyBorder="1">
      <alignment/>
      <protection/>
    </xf>
    <xf numFmtId="0" fontId="11" fillId="0" borderId="63" xfId="66" applyFont="1" applyFill="1" applyBorder="1" applyAlignment="1">
      <alignment horizontal="center" vertical="center"/>
      <protection/>
    </xf>
    <xf numFmtId="0" fontId="11" fillId="0" borderId="14" xfId="66" applyFont="1" applyFill="1" applyBorder="1" applyAlignment="1">
      <alignment horizontal="center" vertical="center"/>
      <protection/>
    </xf>
    <xf numFmtId="0" fontId="11" fillId="0" borderId="64" xfId="66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  <protection/>
    </xf>
    <xf numFmtId="0" fontId="11" fillId="0" borderId="61" xfId="66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20" fontId="9" fillId="0" borderId="11" xfId="64" applyNumberFormat="1" applyFont="1" applyFill="1" applyBorder="1" applyAlignment="1">
      <alignment horizontal="center" vertical="center"/>
      <protection/>
    </xf>
    <xf numFmtId="20" fontId="9" fillId="0" borderId="64" xfId="64" applyNumberFormat="1" applyFont="1" applyFill="1" applyBorder="1" applyAlignment="1">
      <alignment horizontal="center" vertical="center"/>
      <protection/>
    </xf>
    <xf numFmtId="20" fontId="5" fillId="0" borderId="57" xfId="66" applyNumberFormat="1" applyFont="1" applyBorder="1" applyAlignment="1">
      <alignment horizontal="center" vertical="center"/>
      <protection/>
    </xf>
    <xf numFmtId="20" fontId="5" fillId="0" borderId="58" xfId="66" applyNumberFormat="1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65" xfId="66" applyFont="1" applyFill="1" applyBorder="1" applyAlignment="1">
      <alignment horizontal="center" vertical="center"/>
      <protection/>
    </xf>
    <xf numFmtId="0" fontId="5" fillId="0" borderId="66" xfId="66" applyFont="1" applyFill="1" applyBorder="1" applyAlignment="1">
      <alignment horizontal="center" vertical="center"/>
      <protection/>
    </xf>
    <xf numFmtId="0" fontId="9" fillId="0" borderId="57" xfId="66" applyFont="1" applyFill="1" applyBorder="1" applyAlignment="1">
      <alignment horizontal="center" vertical="center"/>
      <protection/>
    </xf>
    <xf numFmtId="0" fontId="9" fillId="0" borderId="58" xfId="66" applyFont="1" applyBorder="1">
      <alignment vertical="center"/>
      <protection/>
    </xf>
    <xf numFmtId="0" fontId="9" fillId="0" borderId="59" xfId="66" applyFont="1" applyBorder="1">
      <alignment vertical="center"/>
      <protection/>
    </xf>
    <xf numFmtId="0" fontId="9" fillId="0" borderId="60" xfId="66" applyFont="1" applyBorder="1">
      <alignment vertical="center"/>
      <protection/>
    </xf>
    <xf numFmtId="0" fontId="10" fillId="0" borderId="67" xfId="64" applyFont="1" applyFill="1" applyBorder="1" applyAlignment="1">
      <alignment horizontal="center" vertical="center" shrinkToFit="1"/>
      <protection/>
    </xf>
    <xf numFmtId="0" fontId="10" fillId="0" borderId="68" xfId="64" applyFont="1" applyFill="1" applyBorder="1" applyAlignment="1">
      <alignment horizontal="center" vertical="center" shrinkToFit="1"/>
      <protection/>
    </xf>
    <xf numFmtId="0" fontId="15" fillId="0" borderId="35" xfId="65" applyFont="1" applyFill="1" applyBorder="1" applyAlignment="1">
      <alignment horizontal="center" vertical="center"/>
      <protection/>
    </xf>
    <xf numFmtId="0" fontId="15" fillId="0" borderId="36" xfId="65" applyFont="1" applyFill="1" applyBorder="1" applyAlignment="1">
      <alignment horizontal="center" vertical="center"/>
      <protection/>
    </xf>
    <xf numFmtId="0" fontId="15" fillId="0" borderId="37" xfId="65" applyFont="1" applyFill="1" applyBorder="1" applyAlignment="1">
      <alignment horizontal="center" vertical="center"/>
      <protection/>
    </xf>
    <xf numFmtId="0" fontId="9" fillId="0" borderId="58" xfId="66" applyFont="1" applyFill="1" applyBorder="1" applyAlignment="1">
      <alignment horizontal="center" vertical="center"/>
      <protection/>
    </xf>
    <xf numFmtId="0" fontId="9" fillId="0" borderId="59" xfId="66" applyFont="1" applyFill="1" applyBorder="1" applyAlignment="1">
      <alignment horizontal="center" vertical="center"/>
      <protection/>
    </xf>
    <xf numFmtId="0" fontId="9" fillId="0" borderId="60" xfId="66" applyFont="1" applyFill="1" applyBorder="1" applyAlignment="1">
      <alignment horizontal="center" vertical="center"/>
      <protection/>
    </xf>
    <xf numFmtId="0" fontId="10" fillId="0" borderId="11" xfId="67" applyFont="1" applyFill="1" applyBorder="1" applyAlignment="1">
      <alignment horizontal="center" vertical="center" shrinkToFit="1"/>
      <protection/>
    </xf>
    <xf numFmtId="0" fontId="10" fillId="0" borderId="14" xfId="67" applyFont="1" applyFill="1" applyBorder="1" applyAlignment="1">
      <alignment horizontal="center" vertical="center" shrinkToFit="1"/>
      <protection/>
    </xf>
    <xf numFmtId="0" fontId="10" fillId="0" borderId="64" xfId="67" applyFont="1" applyFill="1" applyBorder="1" applyAlignment="1">
      <alignment horizontal="center" vertical="center" shrinkToFit="1"/>
      <protection/>
    </xf>
    <xf numFmtId="0" fontId="25" fillId="0" borderId="0" xfId="66" applyFont="1" applyBorder="1" applyAlignment="1">
      <alignment horizontal="center" vertical="center"/>
      <protection/>
    </xf>
    <xf numFmtId="0" fontId="5" fillId="0" borderId="69" xfId="66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6" fillId="0" borderId="0" xfId="66" applyFont="1" applyBorder="1" applyAlignment="1">
      <alignment horizontal="center" vertical="center"/>
      <protection/>
    </xf>
    <xf numFmtId="0" fontId="5" fillId="37" borderId="11" xfId="66" applyFont="1" applyFill="1" applyBorder="1" applyAlignment="1">
      <alignment horizontal="center" vertical="center"/>
      <protection/>
    </xf>
    <xf numFmtId="0" fontId="0" fillId="37" borderId="14" xfId="0" applyFill="1" applyBorder="1" applyAlignment="1">
      <alignment horizontal="center" vertical="center"/>
    </xf>
    <xf numFmtId="0" fontId="0" fillId="37" borderId="64" xfId="0" applyFill="1" applyBorder="1" applyAlignment="1">
      <alignment horizontal="center" vertical="center"/>
    </xf>
    <xf numFmtId="0" fontId="5" fillId="38" borderId="11" xfId="66" applyFont="1" applyFill="1" applyBorder="1" applyAlignment="1">
      <alignment horizontal="center" vertical="center"/>
      <protection/>
    </xf>
    <xf numFmtId="0" fontId="0" fillId="38" borderId="14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9" fillId="0" borderId="63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64" xfId="66" applyFont="1" applyFill="1" applyBorder="1" applyAlignment="1">
      <alignment horizontal="center" vertical="center"/>
      <protection/>
    </xf>
    <xf numFmtId="0" fontId="9" fillId="0" borderId="63" xfId="66" applyFont="1" applyFill="1" applyBorder="1" applyAlignment="1">
      <alignment horizontal="center" vertical="center" shrinkToFit="1"/>
      <protection/>
    </xf>
    <xf numFmtId="0" fontId="9" fillId="0" borderId="14" xfId="66" applyFont="1" applyFill="1" applyBorder="1" applyAlignment="1">
      <alignment horizontal="center" vertical="center" shrinkToFit="1"/>
      <protection/>
    </xf>
    <xf numFmtId="0" fontId="9" fillId="0" borderId="64" xfId="66" applyFont="1" applyFill="1" applyBorder="1" applyAlignment="1">
      <alignment horizontal="center" vertical="center" shrinkToFit="1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61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1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64" xfId="6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10" fillId="0" borderId="11" xfId="64" applyNumberFormat="1" applyFont="1" applyFill="1" applyBorder="1" applyAlignment="1">
      <alignment horizontal="center" vertical="center"/>
      <protection/>
    </xf>
    <xf numFmtId="20" fontId="10" fillId="0" borderId="64" xfId="64" applyNumberFormat="1" applyFont="1" applyFill="1" applyBorder="1" applyAlignment="1">
      <alignment horizontal="center" vertical="center"/>
      <protection/>
    </xf>
    <xf numFmtId="0" fontId="5" fillId="0" borderId="63" xfId="67" applyFont="1" applyFill="1" applyBorder="1" applyAlignment="1">
      <alignment horizontal="center" vertical="center"/>
      <protection/>
    </xf>
    <xf numFmtId="0" fontId="5" fillId="0" borderId="64" xfId="67" applyFont="1" applyFill="1" applyBorder="1" applyAlignment="1">
      <alignment horizontal="center" vertical="center"/>
      <protection/>
    </xf>
    <xf numFmtId="0" fontId="10" fillId="0" borderId="11" xfId="66" applyFont="1" applyFill="1" applyBorder="1" applyAlignment="1">
      <alignment horizontal="center" vertical="center" shrinkToFit="1"/>
      <protection/>
    </xf>
    <xf numFmtId="0" fontId="10" fillId="0" borderId="14" xfId="66" applyFont="1" applyFill="1" applyBorder="1" applyAlignment="1">
      <alignment horizontal="center" vertical="center" shrinkToFit="1"/>
      <protection/>
    </xf>
    <xf numFmtId="0" fontId="10" fillId="0" borderId="64" xfId="66" applyFont="1" applyFill="1" applyBorder="1" applyAlignment="1">
      <alignment horizontal="center" vertical="center" shrinkToFit="1"/>
      <protection/>
    </xf>
    <xf numFmtId="0" fontId="5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35" borderId="11" xfId="67" applyFont="1" applyFill="1" applyBorder="1" applyAlignment="1">
      <alignment horizontal="center" vertical="center"/>
      <protection/>
    </xf>
    <xf numFmtId="0" fontId="5" fillId="35" borderId="14" xfId="67" applyFont="1" applyFill="1" applyBorder="1" applyAlignment="1">
      <alignment horizontal="center" vertical="center"/>
      <protection/>
    </xf>
    <xf numFmtId="0" fontId="5" fillId="35" borderId="61" xfId="67" applyFont="1" applyFill="1" applyBorder="1" applyAlignment="1">
      <alignment horizontal="center" vertical="center"/>
      <protection/>
    </xf>
    <xf numFmtId="0" fontId="5" fillId="13" borderId="63" xfId="67" applyFont="1" applyFill="1" applyBorder="1" applyAlignment="1">
      <alignment horizontal="center" vertical="center"/>
      <protection/>
    </xf>
    <xf numFmtId="0" fontId="5" fillId="13" borderId="14" xfId="67" applyFont="1" applyFill="1" applyBorder="1" applyAlignment="1">
      <alignment horizontal="center" vertical="center"/>
      <protection/>
    </xf>
    <xf numFmtId="0" fontId="5" fillId="13" borderId="64" xfId="67" applyFont="1" applyFill="1" applyBorder="1" applyAlignment="1">
      <alignment horizontal="center" vertical="center"/>
      <protection/>
    </xf>
    <xf numFmtId="0" fontId="11" fillId="0" borderId="59" xfId="66" applyFont="1" applyFill="1" applyBorder="1" applyAlignment="1">
      <alignment horizontal="center" vertical="center"/>
      <protection/>
    </xf>
    <xf numFmtId="0" fontId="11" fillId="0" borderId="17" xfId="66" applyFont="1" applyFill="1" applyBorder="1" applyAlignment="1">
      <alignment horizontal="center" vertical="center"/>
      <protection/>
    </xf>
    <xf numFmtId="0" fontId="11" fillId="0" borderId="70" xfId="66" applyFont="1" applyFill="1" applyBorder="1" applyAlignment="1">
      <alignment horizontal="center" vertical="center"/>
      <protection/>
    </xf>
    <xf numFmtId="0" fontId="8" fillId="38" borderId="17" xfId="66" applyFont="1" applyFill="1" applyBorder="1" applyAlignment="1">
      <alignment horizontal="center" vertical="center"/>
      <protection/>
    </xf>
    <xf numFmtId="0" fontId="5" fillId="36" borderId="63" xfId="67" applyFont="1" applyFill="1" applyBorder="1" applyAlignment="1">
      <alignment horizontal="center" vertical="center"/>
      <protection/>
    </xf>
    <xf numFmtId="0" fontId="5" fillId="36" borderId="14" xfId="67" applyFont="1" applyFill="1" applyBorder="1" applyAlignment="1">
      <alignment horizontal="center" vertical="center"/>
      <protection/>
    </xf>
    <xf numFmtId="0" fontId="5" fillId="36" borderId="64" xfId="67" applyFont="1" applyFill="1" applyBorder="1" applyAlignment="1">
      <alignment horizontal="center" vertical="center"/>
      <protection/>
    </xf>
    <xf numFmtId="20" fontId="9" fillId="0" borderId="59" xfId="64" applyNumberFormat="1" applyFont="1" applyFill="1" applyBorder="1" applyAlignment="1">
      <alignment horizontal="center" vertical="center"/>
      <protection/>
    </xf>
    <xf numFmtId="20" fontId="9" fillId="0" borderId="60" xfId="64" applyNumberFormat="1" applyFont="1" applyFill="1" applyBorder="1" applyAlignment="1">
      <alignment horizontal="center" vertical="center"/>
      <protection/>
    </xf>
    <xf numFmtId="0" fontId="5" fillId="0" borderId="59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70" xfId="67" applyFont="1" applyFill="1" applyBorder="1" applyAlignment="1">
      <alignment horizontal="center" vertical="center"/>
      <protection/>
    </xf>
    <xf numFmtId="0" fontId="9" fillId="0" borderId="71" xfId="67" applyFont="1" applyFill="1" applyBorder="1">
      <alignment/>
      <protection/>
    </xf>
    <xf numFmtId="0" fontId="9" fillId="0" borderId="16" xfId="67" applyFont="1" applyFill="1" applyBorder="1">
      <alignment/>
      <protection/>
    </xf>
    <xf numFmtId="0" fontId="0" fillId="0" borderId="64" xfId="66" applyBorder="1">
      <alignment vertical="center"/>
      <protection/>
    </xf>
    <xf numFmtId="0" fontId="11" fillId="0" borderId="72" xfId="66" applyFont="1" applyFill="1" applyBorder="1" applyAlignment="1">
      <alignment horizontal="center" vertical="center"/>
      <protection/>
    </xf>
    <xf numFmtId="0" fontId="11" fillId="0" borderId="60" xfId="66" applyFont="1" applyFill="1" applyBorder="1" applyAlignment="1">
      <alignment horizontal="center" vertical="center"/>
      <protection/>
    </xf>
    <xf numFmtId="0" fontId="12" fillId="38" borderId="11" xfId="66" applyFont="1" applyFill="1" applyBorder="1" applyAlignment="1">
      <alignment horizontal="center" vertical="center"/>
      <protection/>
    </xf>
    <xf numFmtId="0" fontId="12" fillId="38" borderId="64" xfId="66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 shrinkToFit="1"/>
      <protection/>
    </xf>
    <xf numFmtId="0" fontId="11" fillId="0" borderId="14" xfId="66" applyFont="1" applyFill="1" applyBorder="1" applyAlignment="1">
      <alignment horizontal="center" vertical="center" shrinkToFit="1"/>
      <protection/>
    </xf>
    <xf numFmtId="0" fontId="11" fillId="0" borderId="64" xfId="66" applyFont="1" applyFill="1" applyBorder="1" applyAlignment="1">
      <alignment horizontal="center" vertical="center" shrinkToFit="1"/>
      <protection/>
    </xf>
    <xf numFmtId="0" fontId="5" fillId="0" borderId="73" xfId="66" applyFont="1" applyFill="1" applyBorder="1" applyAlignment="1">
      <alignment horizontal="center" vertical="center"/>
      <protection/>
    </xf>
    <xf numFmtId="0" fontId="5" fillId="0" borderId="74" xfId="64" applyFont="1" applyFill="1" applyBorder="1" applyAlignment="1">
      <alignment horizontal="center" vertical="center" shrinkToFit="1"/>
      <protection/>
    </xf>
    <xf numFmtId="0" fontId="5" fillId="0" borderId="68" xfId="64" applyFont="1" applyFill="1" applyBorder="1" applyAlignment="1">
      <alignment horizontal="center" vertical="center" shrinkToFit="1"/>
      <protection/>
    </xf>
    <xf numFmtId="0" fontId="8" fillId="37" borderId="17" xfId="66" applyFont="1" applyFill="1" applyBorder="1" applyAlignment="1">
      <alignment horizontal="center" vertical="center"/>
      <protection/>
    </xf>
    <xf numFmtId="0" fontId="5" fillId="0" borderId="57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0" fontId="5" fillId="0" borderId="58" xfId="66" applyFont="1" applyBorder="1" applyAlignment="1">
      <alignment horizontal="center" vertical="center"/>
      <protection/>
    </xf>
    <xf numFmtId="20" fontId="5" fillId="0" borderId="11" xfId="64" applyNumberFormat="1" applyFont="1" applyFill="1" applyBorder="1" applyAlignment="1">
      <alignment horizontal="center" vertical="center" shrinkToFit="1"/>
      <protection/>
    </xf>
    <xf numFmtId="20" fontId="5" fillId="0" borderId="64" xfId="64" applyNumberFormat="1" applyFont="1" applyFill="1" applyBorder="1" applyAlignment="1">
      <alignment horizontal="center" vertical="center" shrinkToFit="1"/>
      <protection/>
    </xf>
    <xf numFmtId="0" fontId="37" fillId="0" borderId="11" xfId="66" applyFont="1" applyFill="1" applyBorder="1" applyAlignment="1">
      <alignment horizontal="center" vertical="center" shrinkToFit="1"/>
      <protection/>
    </xf>
    <xf numFmtId="0" fontId="37" fillId="0" borderId="14" xfId="66" applyFont="1" applyFill="1" applyBorder="1" applyAlignment="1">
      <alignment horizontal="center" vertical="center" shrinkToFit="1"/>
      <protection/>
    </xf>
    <xf numFmtId="0" fontId="37" fillId="0" borderId="61" xfId="66" applyFont="1" applyFill="1" applyBorder="1" applyAlignment="1">
      <alignment horizontal="center" vertical="center" shrinkToFit="1"/>
      <protection/>
    </xf>
    <xf numFmtId="0" fontId="5" fillId="0" borderId="11" xfId="67" applyFont="1" applyFill="1" applyBorder="1" applyAlignment="1">
      <alignment horizontal="center" vertical="center" shrinkToFit="1"/>
      <protection/>
    </xf>
    <xf numFmtId="0" fontId="5" fillId="0" borderId="14" xfId="67" applyFont="1" applyFill="1" applyBorder="1" applyAlignment="1">
      <alignment horizontal="center" vertical="center" shrinkToFit="1"/>
      <protection/>
    </xf>
    <xf numFmtId="0" fontId="5" fillId="0" borderId="61" xfId="67" applyFont="1" applyFill="1" applyBorder="1" applyAlignment="1">
      <alignment horizontal="center" vertical="center" shrinkToFit="1"/>
      <protection/>
    </xf>
    <xf numFmtId="0" fontId="9" fillId="0" borderId="62" xfId="67" applyFont="1" applyFill="1" applyBorder="1" applyAlignment="1">
      <alignment shrinkToFit="1"/>
      <protection/>
    </xf>
    <xf numFmtId="0" fontId="9" fillId="0" borderId="13" xfId="67" applyFont="1" applyFill="1" applyBorder="1" applyAlignment="1">
      <alignment shrinkToFit="1"/>
      <protection/>
    </xf>
    <xf numFmtId="20" fontId="9" fillId="0" borderId="11" xfId="64" applyNumberFormat="1" applyFont="1" applyFill="1" applyBorder="1" applyAlignment="1">
      <alignment horizontal="center" vertical="center" shrinkToFit="1"/>
      <protection/>
    </xf>
    <xf numFmtId="20" fontId="9" fillId="0" borderId="64" xfId="64" applyNumberFormat="1" applyFont="1" applyFill="1" applyBorder="1" applyAlignment="1">
      <alignment horizontal="center" vertical="center" shrinkToFit="1"/>
      <protection/>
    </xf>
    <xf numFmtId="0" fontId="12" fillId="37" borderId="11" xfId="66" applyFont="1" applyFill="1" applyBorder="1" applyAlignment="1">
      <alignment horizontal="center" vertical="center"/>
      <protection/>
    </xf>
    <xf numFmtId="0" fontId="12" fillId="37" borderId="64" xfId="66" applyFont="1" applyFill="1" applyBorder="1" applyAlignment="1">
      <alignment horizontal="center" vertical="center"/>
      <protection/>
    </xf>
    <xf numFmtId="0" fontId="37" fillId="0" borderId="63" xfId="66" applyFont="1" applyFill="1" applyBorder="1" applyAlignment="1">
      <alignment horizontal="center" vertical="center" shrinkToFit="1"/>
      <protection/>
    </xf>
    <xf numFmtId="0" fontId="37" fillId="0" borderId="64" xfId="66" applyFont="1" applyFill="1" applyBorder="1" applyAlignment="1">
      <alignment horizontal="center" vertical="center" shrinkToFit="1"/>
      <protection/>
    </xf>
    <xf numFmtId="0" fontId="5" fillId="0" borderId="56" xfId="66" applyFont="1" applyFill="1" applyBorder="1" applyAlignment="1">
      <alignment horizontal="center" vertical="center"/>
      <protection/>
    </xf>
    <xf numFmtId="0" fontId="5" fillId="39" borderId="0" xfId="66" applyFont="1" applyFill="1" applyBorder="1" applyAlignment="1">
      <alignment horizontal="center" vertical="center"/>
      <protection/>
    </xf>
    <xf numFmtId="20" fontId="5" fillId="0" borderId="11" xfId="66" applyNumberFormat="1" applyFont="1" applyBorder="1" applyAlignment="1">
      <alignment horizontal="center" vertical="center"/>
      <protection/>
    </xf>
    <xf numFmtId="20" fontId="5" fillId="0" borderId="64" xfId="66" applyNumberFormat="1" applyFont="1" applyBorder="1" applyAlignment="1">
      <alignment horizontal="center" vertical="center"/>
      <protection/>
    </xf>
    <xf numFmtId="0" fontId="8" fillId="39" borderId="17" xfId="66" applyFont="1" applyFill="1" applyBorder="1" applyAlignment="1">
      <alignment horizontal="center" vertical="center"/>
      <protection/>
    </xf>
    <xf numFmtId="0" fontId="5" fillId="0" borderId="67" xfId="64" applyFont="1" applyFill="1" applyBorder="1" applyAlignment="1">
      <alignment horizontal="center" vertical="center" shrinkToFit="1"/>
      <protection/>
    </xf>
    <xf numFmtId="180" fontId="9" fillId="0" borderId="12" xfId="67" applyNumberFormat="1" applyFont="1" applyFill="1" applyBorder="1" applyAlignment="1">
      <alignment horizontal="center" vertical="center" shrinkToFit="1"/>
      <protection/>
    </xf>
    <xf numFmtId="180" fontId="9" fillId="0" borderId="22" xfId="67" applyNumberFormat="1" applyFont="1" applyFill="1" applyBorder="1" applyAlignment="1">
      <alignment horizontal="center" vertical="center" shrinkToFit="1"/>
      <protection/>
    </xf>
    <xf numFmtId="0" fontId="11" fillId="0" borderId="57" xfId="66" applyFont="1" applyFill="1" applyBorder="1" applyAlignment="1">
      <alignment horizontal="center" vertical="center" shrinkToFit="1"/>
      <protection/>
    </xf>
    <xf numFmtId="0" fontId="11" fillId="0" borderId="24" xfId="66" applyFont="1" applyFill="1" applyBorder="1" applyAlignment="1">
      <alignment horizontal="center" vertical="center" shrinkToFit="1"/>
      <protection/>
    </xf>
    <xf numFmtId="0" fontId="11" fillId="0" borderId="58" xfId="66" applyFont="1" applyFill="1" applyBorder="1" applyAlignment="1">
      <alignment horizontal="center" vertical="center" shrinkToFit="1"/>
      <protection/>
    </xf>
    <xf numFmtId="0" fontId="11" fillId="0" borderId="59" xfId="66" applyFont="1" applyFill="1" applyBorder="1" applyAlignment="1">
      <alignment horizontal="center" vertical="center" shrinkToFit="1"/>
      <protection/>
    </xf>
    <xf numFmtId="0" fontId="11" fillId="0" borderId="17" xfId="66" applyFont="1" applyFill="1" applyBorder="1" applyAlignment="1">
      <alignment horizontal="center" vertical="center" shrinkToFit="1"/>
      <protection/>
    </xf>
    <xf numFmtId="0" fontId="11" fillId="0" borderId="60" xfId="66" applyFont="1" applyFill="1" applyBorder="1" applyAlignment="1">
      <alignment horizontal="center" vertical="center" shrinkToFit="1"/>
      <protection/>
    </xf>
    <xf numFmtId="180" fontId="9" fillId="0" borderId="30" xfId="67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 horizontal="center"/>
    </xf>
    <xf numFmtId="0" fontId="30" fillId="0" borderId="39" xfId="0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wrapText="1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shrinkToFit="1"/>
    </xf>
    <xf numFmtId="0" fontId="33" fillId="0" borderId="58" xfId="0" applyFont="1" applyBorder="1" applyAlignment="1">
      <alignment horizontal="center" vertical="center" shrinkToFit="1"/>
    </xf>
    <xf numFmtId="0" fontId="33" fillId="0" borderId="59" xfId="0" applyFont="1" applyBorder="1" applyAlignment="1">
      <alignment horizontal="center" vertical="center" shrinkToFit="1"/>
    </xf>
    <xf numFmtId="0" fontId="33" fillId="0" borderId="6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/>
    </xf>
    <xf numFmtId="0" fontId="27" fillId="0" borderId="5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20" fontId="35" fillId="0" borderId="10" xfId="0" applyNumberFormat="1" applyFont="1" applyFill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20" fontId="35" fillId="33" borderId="10" xfId="0" applyNumberFormat="1" applyFont="1" applyFill="1" applyBorder="1" applyAlignment="1">
      <alignment horizontal="left" vertical="center" shrinkToFit="1"/>
    </xf>
    <xf numFmtId="20" fontId="35" fillId="33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shrinkToFit="1"/>
    </xf>
    <xf numFmtId="0" fontId="3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27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shrinkToFit="1"/>
    </xf>
    <xf numFmtId="0" fontId="25" fillId="0" borderId="0" xfId="66" applyFont="1" applyBorder="1" applyAlignment="1">
      <alignment horizontal="center"/>
      <protection/>
    </xf>
    <xf numFmtId="20" fontId="9" fillId="33" borderId="57" xfId="66" applyNumberFormat="1" applyFont="1" applyFill="1" applyBorder="1" applyAlignment="1">
      <alignment horizontal="center" vertical="center"/>
      <protection/>
    </xf>
    <xf numFmtId="20" fontId="9" fillId="33" borderId="58" xfId="66" applyNumberFormat="1" applyFont="1" applyFill="1" applyBorder="1" applyAlignment="1">
      <alignment horizontal="center" vertical="center"/>
      <protection/>
    </xf>
    <xf numFmtId="0" fontId="9" fillId="33" borderId="57" xfId="66" applyFont="1" applyFill="1" applyBorder="1" applyAlignment="1">
      <alignment horizontal="center" vertical="center"/>
      <protection/>
    </xf>
    <xf numFmtId="0" fontId="9" fillId="33" borderId="24" xfId="66" applyFont="1" applyFill="1" applyBorder="1" applyAlignment="1">
      <alignment horizontal="center" vertical="center"/>
      <protection/>
    </xf>
    <xf numFmtId="0" fontId="9" fillId="33" borderId="58" xfId="66" applyFont="1" applyFill="1" applyBorder="1" applyAlignment="1">
      <alignment horizontal="center" vertical="center"/>
      <protection/>
    </xf>
    <xf numFmtId="0" fontId="9" fillId="33" borderId="12" xfId="66" applyFont="1" applyFill="1" applyBorder="1" applyAlignment="1">
      <alignment horizontal="center" vertical="center"/>
      <protection/>
    </xf>
    <xf numFmtId="0" fontId="9" fillId="33" borderId="63" xfId="66" applyFont="1" applyFill="1" applyBorder="1" applyAlignment="1">
      <alignment horizontal="center" vertical="center"/>
      <protection/>
    </xf>
    <xf numFmtId="0" fontId="9" fillId="33" borderId="14" xfId="66" applyFont="1" applyFill="1" applyBorder="1" applyAlignment="1">
      <alignment horizontal="center" vertical="center"/>
      <protection/>
    </xf>
    <xf numFmtId="0" fontId="9" fillId="33" borderId="64" xfId="66" applyFont="1" applyFill="1" applyBorder="1" applyAlignment="1">
      <alignment horizontal="center" vertical="center"/>
      <protection/>
    </xf>
    <xf numFmtId="0" fontId="9" fillId="33" borderId="10" xfId="66" applyFont="1" applyFill="1" applyBorder="1" applyAlignment="1">
      <alignment horizontal="center" vertical="center"/>
      <protection/>
    </xf>
    <xf numFmtId="20" fontId="9" fillId="33" borderId="11" xfId="66" applyNumberFormat="1" applyFont="1" applyFill="1" applyBorder="1" applyAlignment="1">
      <alignment horizontal="center" vertical="center"/>
      <protection/>
    </xf>
    <xf numFmtId="20" fontId="9" fillId="33" borderId="64" xfId="66" applyNumberFormat="1" applyFont="1" applyFill="1" applyBorder="1" applyAlignment="1">
      <alignment horizontal="center" vertical="center"/>
      <protection/>
    </xf>
    <xf numFmtId="0" fontId="9" fillId="33" borderId="11" xfId="67" applyFont="1" applyFill="1" applyBorder="1" applyAlignment="1">
      <alignment horizontal="center" vertical="center"/>
      <protection/>
    </xf>
    <xf numFmtId="0" fontId="9" fillId="33" borderId="14" xfId="67" applyFont="1" applyFill="1" applyBorder="1" applyAlignment="1">
      <alignment horizontal="center" vertical="center"/>
      <protection/>
    </xf>
    <xf numFmtId="0" fontId="9" fillId="33" borderId="61" xfId="67" applyFont="1" applyFill="1" applyBorder="1" applyAlignment="1">
      <alignment horizontal="center" vertical="center"/>
      <protection/>
    </xf>
    <xf numFmtId="0" fontId="9" fillId="33" borderId="62" xfId="67" applyFont="1" applyFill="1" applyBorder="1">
      <alignment/>
      <protection/>
    </xf>
    <xf numFmtId="0" fontId="9" fillId="33" borderId="13" xfId="67" applyFont="1" applyFill="1" applyBorder="1">
      <alignment/>
      <protection/>
    </xf>
    <xf numFmtId="0" fontId="9" fillId="33" borderId="11" xfId="66" applyFont="1" applyFill="1" applyBorder="1" applyAlignment="1">
      <alignment horizontal="center" vertical="center"/>
      <protection/>
    </xf>
    <xf numFmtId="0" fontId="9" fillId="33" borderId="61" xfId="66" applyFont="1" applyFill="1" applyBorder="1" applyAlignment="1">
      <alignment horizontal="center" vertical="center"/>
      <protection/>
    </xf>
    <xf numFmtId="0" fontId="9" fillId="33" borderId="75" xfId="66" applyFont="1" applyFill="1" applyBorder="1" applyAlignment="1">
      <alignment horizontal="center" vertical="center"/>
      <protection/>
    </xf>
    <xf numFmtId="0" fontId="9" fillId="33" borderId="57" xfId="67" applyFont="1" applyFill="1" applyBorder="1" applyAlignment="1">
      <alignment horizontal="center" vertical="center"/>
      <protection/>
    </xf>
    <xf numFmtId="0" fontId="9" fillId="33" borderId="24" xfId="67" applyFont="1" applyFill="1" applyBorder="1" applyAlignment="1">
      <alignment horizontal="center" vertical="center"/>
      <protection/>
    </xf>
    <xf numFmtId="20" fontId="9" fillId="33" borderId="76" xfId="66" applyNumberFormat="1" applyFont="1" applyFill="1" applyBorder="1" applyAlignment="1">
      <alignment horizontal="center" vertical="center"/>
      <protection/>
    </xf>
    <xf numFmtId="20" fontId="9" fillId="33" borderId="77" xfId="66" applyNumberFormat="1" applyFont="1" applyFill="1" applyBorder="1" applyAlignment="1">
      <alignment horizontal="center" vertical="center"/>
      <protection/>
    </xf>
    <xf numFmtId="0" fontId="9" fillId="33" borderId="76" xfId="67" applyFont="1" applyFill="1" applyBorder="1" applyAlignment="1">
      <alignment horizontal="center" vertical="center"/>
      <protection/>
    </xf>
    <xf numFmtId="0" fontId="9" fillId="33" borderId="33" xfId="67" applyFont="1" applyFill="1" applyBorder="1" applyAlignment="1">
      <alignment horizontal="center" vertical="center"/>
      <protection/>
    </xf>
    <xf numFmtId="0" fontId="9" fillId="33" borderId="78" xfId="67" applyFont="1" applyFill="1" applyBorder="1" applyAlignment="1">
      <alignment horizontal="center" vertical="center"/>
      <protection/>
    </xf>
    <xf numFmtId="0" fontId="9" fillId="33" borderId="79" xfId="67" applyFont="1" applyFill="1" applyBorder="1">
      <alignment/>
      <protection/>
    </xf>
    <xf numFmtId="0" fontId="9" fillId="33" borderId="32" xfId="67" applyFont="1" applyFill="1" applyBorder="1">
      <alignment/>
      <protection/>
    </xf>
    <xf numFmtId="0" fontId="9" fillId="33" borderId="76" xfId="66" applyFont="1" applyFill="1" applyBorder="1" applyAlignment="1">
      <alignment horizontal="center" vertical="center"/>
      <protection/>
    </xf>
    <xf numFmtId="0" fontId="9" fillId="33" borderId="33" xfId="66" applyFont="1" applyFill="1" applyBorder="1" applyAlignment="1">
      <alignment horizontal="center" vertical="center"/>
      <protection/>
    </xf>
    <xf numFmtId="0" fontId="9" fillId="33" borderId="78" xfId="66" applyFont="1" applyFill="1" applyBorder="1" applyAlignment="1">
      <alignment horizontal="center" vertical="center"/>
      <protection/>
    </xf>
    <xf numFmtId="0" fontId="9" fillId="33" borderId="80" xfId="66" applyFont="1" applyFill="1" applyBorder="1" applyAlignment="1">
      <alignment horizontal="center" vertical="center"/>
      <protection/>
    </xf>
    <xf numFmtId="0" fontId="9" fillId="33" borderId="77" xfId="66" applyFont="1" applyFill="1" applyBorder="1" applyAlignment="1">
      <alignment horizontal="center" vertical="center"/>
      <protection/>
    </xf>
    <xf numFmtId="0" fontId="9" fillId="33" borderId="31" xfId="66" applyFont="1" applyFill="1" applyBorder="1" applyAlignment="1">
      <alignment horizontal="center" vertical="center"/>
      <protection/>
    </xf>
    <xf numFmtId="0" fontId="9" fillId="33" borderId="81" xfId="67" applyFont="1" applyFill="1" applyBorder="1" applyAlignment="1">
      <alignment horizontal="center" vertical="center"/>
      <protection/>
    </xf>
    <xf numFmtId="0" fontId="9" fillId="33" borderId="82" xfId="67" applyFont="1" applyFill="1" applyBorder="1">
      <alignment/>
      <protection/>
    </xf>
    <xf numFmtId="0" fontId="9" fillId="33" borderId="23" xfId="67" applyFont="1" applyFill="1" applyBorder="1">
      <alignment/>
      <protection/>
    </xf>
    <xf numFmtId="0" fontId="9" fillId="33" borderId="81" xfId="66" applyFont="1" applyFill="1" applyBorder="1" applyAlignment="1">
      <alignment horizontal="center" vertical="center"/>
      <protection/>
    </xf>
    <xf numFmtId="20" fontId="9" fillId="33" borderId="83" xfId="66" applyNumberFormat="1" applyFont="1" applyFill="1" applyBorder="1" applyAlignment="1">
      <alignment horizontal="center" vertical="center"/>
      <protection/>
    </xf>
    <xf numFmtId="20" fontId="9" fillId="33" borderId="84" xfId="66" applyNumberFormat="1" applyFont="1" applyFill="1" applyBorder="1" applyAlignment="1">
      <alignment horizontal="center" vertical="center"/>
      <protection/>
    </xf>
    <xf numFmtId="0" fontId="9" fillId="33" borderId="83" xfId="67" applyFont="1" applyFill="1" applyBorder="1" applyAlignment="1">
      <alignment horizontal="center" vertical="center"/>
      <protection/>
    </xf>
    <xf numFmtId="0" fontId="9" fillId="33" borderId="28" xfId="67" applyFont="1" applyFill="1" applyBorder="1" applyAlignment="1">
      <alignment horizontal="center" vertical="center"/>
      <protection/>
    </xf>
    <xf numFmtId="0" fontId="9" fillId="33" borderId="85" xfId="67" applyFont="1" applyFill="1" applyBorder="1" applyAlignment="1">
      <alignment horizontal="center" vertical="center"/>
      <protection/>
    </xf>
    <xf numFmtId="0" fontId="9" fillId="33" borderId="86" xfId="67" applyFont="1" applyFill="1" applyBorder="1">
      <alignment/>
      <protection/>
    </xf>
    <xf numFmtId="0" fontId="9" fillId="33" borderId="27" xfId="67" applyFont="1" applyFill="1" applyBorder="1">
      <alignment/>
      <protection/>
    </xf>
    <xf numFmtId="0" fontId="9" fillId="33" borderId="83" xfId="66" applyFont="1" applyFill="1" applyBorder="1" applyAlignment="1">
      <alignment horizontal="center" vertical="center"/>
      <protection/>
    </xf>
    <xf numFmtId="0" fontId="9" fillId="33" borderId="28" xfId="66" applyFont="1" applyFill="1" applyBorder="1" applyAlignment="1">
      <alignment horizontal="center" vertical="center"/>
      <protection/>
    </xf>
    <xf numFmtId="0" fontId="9" fillId="33" borderId="85" xfId="66" applyFont="1" applyFill="1" applyBorder="1" applyAlignment="1">
      <alignment horizontal="center" vertical="center"/>
      <protection/>
    </xf>
    <xf numFmtId="0" fontId="9" fillId="33" borderId="87" xfId="66" applyFont="1" applyFill="1" applyBorder="1" applyAlignment="1">
      <alignment horizontal="center" vertical="center"/>
      <protection/>
    </xf>
    <xf numFmtId="0" fontId="9" fillId="33" borderId="84" xfId="66" applyFont="1" applyFill="1" applyBorder="1" applyAlignment="1">
      <alignment horizontal="center" vertical="center"/>
      <protection/>
    </xf>
    <xf numFmtId="0" fontId="9" fillId="33" borderId="26" xfId="66" applyFont="1" applyFill="1" applyBorder="1" applyAlignment="1">
      <alignment horizontal="center" vertical="center"/>
      <protection/>
    </xf>
    <xf numFmtId="20" fontId="9" fillId="33" borderId="59" xfId="66" applyNumberFormat="1" applyFont="1" applyFill="1" applyBorder="1" applyAlignment="1">
      <alignment horizontal="center" vertical="center"/>
      <protection/>
    </xf>
    <xf numFmtId="20" fontId="9" fillId="33" borderId="60" xfId="66" applyNumberFormat="1" applyFont="1" applyFill="1" applyBorder="1" applyAlignment="1">
      <alignment horizontal="center" vertical="center"/>
      <protection/>
    </xf>
    <xf numFmtId="0" fontId="9" fillId="33" borderId="59" xfId="67" applyFont="1" applyFill="1" applyBorder="1" applyAlignment="1">
      <alignment horizontal="center" vertical="center"/>
      <protection/>
    </xf>
    <xf numFmtId="0" fontId="9" fillId="33" borderId="17" xfId="67" applyFont="1" applyFill="1" applyBorder="1" applyAlignment="1">
      <alignment horizontal="center" vertical="center"/>
      <protection/>
    </xf>
    <xf numFmtId="0" fontId="9" fillId="33" borderId="70" xfId="67" applyFont="1" applyFill="1" applyBorder="1" applyAlignment="1">
      <alignment horizontal="center" vertical="center"/>
      <protection/>
    </xf>
    <xf numFmtId="0" fontId="9" fillId="33" borderId="71" xfId="67" applyFont="1" applyFill="1" applyBorder="1">
      <alignment/>
      <protection/>
    </xf>
    <xf numFmtId="0" fontId="9" fillId="33" borderId="16" xfId="67" applyFont="1" applyFill="1" applyBorder="1">
      <alignment/>
      <protection/>
    </xf>
    <xf numFmtId="0" fontId="9" fillId="33" borderId="59" xfId="66" applyFont="1" applyFill="1" applyBorder="1" applyAlignment="1">
      <alignment horizontal="center" vertical="center"/>
      <protection/>
    </xf>
    <xf numFmtId="0" fontId="9" fillId="33" borderId="17" xfId="66" applyFont="1" applyFill="1" applyBorder="1" applyAlignment="1">
      <alignment horizontal="center" vertical="center"/>
      <protection/>
    </xf>
    <xf numFmtId="0" fontId="9" fillId="33" borderId="70" xfId="66" applyFont="1" applyFill="1" applyBorder="1" applyAlignment="1">
      <alignment horizontal="center" vertical="center"/>
      <protection/>
    </xf>
    <xf numFmtId="0" fontId="9" fillId="33" borderId="72" xfId="66" applyFont="1" applyFill="1" applyBorder="1" applyAlignment="1">
      <alignment horizontal="center" vertical="center"/>
      <protection/>
    </xf>
    <xf numFmtId="0" fontId="9" fillId="33" borderId="60" xfId="66" applyFont="1" applyFill="1" applyBorder="1" applyAlignment="1">
      <alignment horizontal="center" vertical="center"/>
      <protection/>
    </xf>
    <xf numFmtId="0" fontId="9" fillId="33" borderId="22" xfId="66" applyFont="1" applyFill="1" applyBorder="1" applyAlignment="1">
      <alignment horizontal="center" vertical="center"/>
      <protection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57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top" wrapText="1" shrinkToFit="1"/>
    </xf>
    <xf numFmtId="0" fontId="32" fillId="0" borderId="0" xfId="0" applyFont="1" applyBorder="1" applyAlignment="1">
      <alignment horizontal="center" vertical="top" wrapText="1" shrinkToFit="1"/>
    </xf>
    <xf numFmtId="0" fontId="32" fillId="0" borderId="44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/>
    </xf>
    <xf numFmtId="0" fontId="71" fillId="0" borderId="0" xfId="66" applyFont="1" applyBorder="1" applyAlignment="1">
      <alignment horizontal="center"/>
      <protection/>
    </xf>
    <xf numFmtId="0" fontId="33" fillId="0" borderId="0" xfId="0" applyFont="1" applyAlignment="1">
      <alignment horizontal="center" vertical="center" shrinkToFit="1"/>
    </xf>
    <xf numFmtId="0" fontId="9" fillId="33" borderId="53" xfId="66" applyFont="1" applyFill="1" applyBorder="1" applyAlignment="1">
      <alignment horizontal="center" vertical="center"/>
      <protection/>
    </xf>
    <xf numFmtId="0" fontId="9" fillId="33" borderId="30" xfId="66" applyFont="1" applyFill="1" applyBorder="1" applyAlignment="1">
      <alignment horizontal="center" vertical="center"/>
      <protection/>
    </xf>
    <xf numFmtId="20" fontId="9" fillId="33" borderId="56" xfId="66" applyNumberFormat="1" applyFont="1" applyFill="1" applyBorder="1" applyAlignment="1">
      <alignment horizontal="center" vertical="center"/>
      <protection/>
    </xf>
    <xf numFmtId="20" fontId="9" fillId="33" borderId="69" xfId="66" applyNumberFormat="1" applyFont="1" applyFill="1" applyBorder="1" applyAlignment="1">
      <alignment horizontal="center" vertical="center"/>
      <protection/>
    </xf>
    <xf numFmtId="20" fontId="9" fillId="33" borderId="88" xfId="66" applyNumberFormat="1" applyFont="1" applyFill="1" applyBorder="1" applyAlignment="1">
      <alignment horizontal="center" vertical="center"/>
      <protection/>
    </xf>
    <xf numFmtId="20" fontId="9" fillId="33" borderId="89" xfId="66" applyNumberFormat="1" applyFont="1" applyFill="1" applyBorder="1" applyAlignment="1">
      <alignment horizontal="center" vertical="center"/>
      <protection/>
    </xf>
    <xf numFmtId="0" fontId="9" fillId="33" borderId="88" xfId="67" applyFont="1" applyFill="1" applyBorder="1" applyAlignment="1">
      <alignment horizontal="center" vertical="center"/>
      <protection/>
    </xf>
    <xf numFmtId="0" fontId="9" fillId="33" borderId="52" xfId="67" applyFont="1" applyFill="1" applyBorder="1" applyAlignment="1">
      <alignment horizontal="center" vertical="center"/>
      <protection/>
    </xf>
    <xf numFmtId="0" fontId="9" fillId="33" borderId="90" xfId="67" applyFont="1" applyFill="1" applyBorder="1" applyAlignment="1">
      <alignment horizontal="center" vertical="center"/>
      <protection/>
    </xf>
    <xf numFmtId="0" fontId="9" fillId="33" borderId="91" xfId="67" applyFont="1" applyFill="1" applyBorder="1">
      <alignment/>
      <protection/>
    </xf>
    <xf numFmtId="0" fontId="9" fillId="33" borderId="54" xfId="67" applyFont="1" applyFill="1" applyBorder="1">
      <alignment/>
      <protection/>
    </xf>
    <xf numFmtId="0" fontId="9" fillId="33" borderId="52" xfId="66" applyFont="1" applyFill="1" applyBorder="1" applyAlignment="1">
      <alignment horizontal="center" vertical="center"/>
      <protection/>
    </xf>
    <xf numFmtId="20" fontId="9" fillId="33" borderId="52" xfId="66" applyNumberFormat="1" applyFont="1" applyFill="1" applyBorder="1" applyAlignment="1">
      <alignment horizontal="center" vertical="center"/>
      <protection/>
    </xf>
    <xf numFmtId="0" fontId="9" fillId="33" borderId="52" xfId="67" applyFont="1" applyFill="1" applyBorder="1">
      <alignment/>
      <protection/>
    </xf>
    <xf numFmtId="0" fontId="9" fillId="33" borderId="0" xfId="67" applyFont="1" applyFill="1" applyBorder="1" applyAlignment="1">
      <alignment horizontal="center" vertical="center"/>
      <protection/>
    </xf>
    <xf numFmtId="0" fontId="9" fillId="33" borderId="0" xfId="67" applyFont="1" applyFill="1" applyBorder="1">
      <alignment/>
      <protection/>
    </xf>
    <xf numFmtId="0" fontId="9" fillId="33" borderId="0" xfId="66" applyFont="1" applyFill="1" applyBorder="1" applyAlignment="1">
      <alignment horizontal="center" vertical="center"/>
      <protection/>
    </xf>
    <xf numFmtId="20" fontId="9" fillId="33" borderId="0" xfId="66" applyNumberFormat="1" applyFont="1" applyFill="1" applyBorder="1" applyAlignment="1">
      <alignment horizontal="center" vertical="center"/>
      <protection/>
    </xf>
    <xf numFmtId="0" fontId="2" fillId="0" borderId="92" xfId="0" applyFont="1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56</xdr:row>
      <xdr:rowOff>9525</xdr:rowOff>
    </xdr:from>
    <xdr:to>
      <xdr:col>14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11020425"/>
          <a:ext cx="2571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9525</xdr:rowOff>
    </xdr:from>
    <xdr:to>
      <xdr:col>13</xdr:col>
      <xdr:colOff>238125</xdr:colOff>
      <xdr:row>103</xdr:row>
      <xdr:rowOff>133350</xdr:rowOff>
    </xdr:to>
    <xdr:sp>
      <xdr:nvSpPr>
        <xdr:cNvPr id="2" name="Line 1"/>
        <xdr:cNvSpPr>
          <a:spLocks/>
        </xdr:cNvSpPr>
      </xdr:nvSpPr>
      <xdr:spPr>
        <a:xfrm>
          <a:off x="1143000" y="18611850"/>
          <a:ext cx="25622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76</xdr:row>
      <xdr:rowOff>9525</xdr:rowOff>
    </xdr:from>
    <xdr:to>
      <xdr:col>14</xdr:col>
      <xdr:colOff>0</xdr:colOff>
      <xdr:row>84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4820900"/>
          <a:ext cx="2571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0</xdr:rowOff>
    </xdr:from>
    <xdr:to>
      <xdr:col>14</xdr:col>
      <xdr:colOff>0</xdr:colOff>
      <xdr:row>44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7334250"/>
          <a:ext cx="25717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22</xdr:col>
      <xdr:colOff>419100</xdr:colOff>
      <xdr:row>20</xdr:row>
      <xdr:rowOff>9525</xdr:rowOff>
    </xdr:to>
    <xdr:sp>
      <xdr:nvSpPr>
        <xdr:cNvPr id="1" name="直線 1536"/>
        <xdr:cNvSpPr>
          <a:spLocks/>
        </xdr:cNvSpPr>
      </xdr:nvSpPr>
      <xdr:spPr>
        <a:xfrm>
          <a:off x="104775" y="3524250"/>
          <a:ext cx="9744075" cy="95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20</xdr:row>
      <xdr:rowOff>0</xdr:rowOff>
    </xdr:from>
    <xdr:to>
      <xdr:col>5</xdr:col>
      <xdr:colOff>304800</xdr:colOff>
      <xdr:row>24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3733800" y="34290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22</xdr:row>
      <xdr:rowOff>9525</xdr:rowOff>
    </xdr:from>
    <xdr:to>
      <xdr:col>6</xdr:col>
      <xdr:colOff>371475</xdr:colOff>
      <xdr:row>24</xdr:row>
      <xdr:rowOff>171450</xdr:rowOff>
    </xdr:to>
    <xdr:sp>
      <xdr:nvSpPr>
        <xdr:cNvPr id="2" name="直線コネクタ 2"/>
        <xdr:cNvSpPr>
          <a:spLocks/>
        </xdr:cNvSpPr>
      </xdr:nvSpPr>
      <xdr:spPr>
        <a:xfrm>
          <a:off x="4486275" y="3781425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9525</xdr:rowOff>
    </xdr:from>
    <xdr:to>
      <xdr:col>7</xdr:col>
      <xdr:colOff>342900</xdr:colOff>
      <xdr:row>24</xdr:row>
      <xdr:rowOff>171450</xdr:rowOff>
    </xdr:to>
    <xdr:sp>
      <xdr:nvSpPr>
        <xdr:cNvPr id="3" name="直線コネクタ 3"/>
        <xdr:cNvSpPr>
          <a:spLocks/>
        </xdr:cNvSpPr>
      </xdr:nvSpPr>
      <xdr:spPr>
        <a:xfrm>
          <a:off x="5143500" y="3781425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22</xdr:row>
      <xdr:rowOff>9525</xdr:rowOff>
    </xdr:from>
    <xdr:to>
      <xdr:col>8</xdr:col>
      <xdr:colOff>342900</xdr:colOff>
      <xdr:row>24</xdr:row>
      <xdr:rowOff>180975</xdr:rowOff>
    </xdr:to>
    <xdr:sp>
      <xdr:nvSpPr>
        <xdr:cNvPr id="4" name="直線コネクタ 4"/>
        <xdr:cNvSpPr>
          <a:spLocks/>
        </xdr:cNvSpPr>
      </xdr:nvSpPr>
      <xdr:spPr>
        <a:xfrm>
          <a:off x="5829300" y="37814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22</xdr:row>
      <xdr:rowOff>19050</xdr:rowOff>
    </xdr:from>
    <xdr:to>
      <xdr:col>13</xdr:col>
      <xdr:colOff>333375</xdr:colOff>
      <xdr:row>25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9248775" y="37909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22</xdr:row>
      <xdr:rowOff>19050</xdr:rowOff>
    </xdr:from>
    <xdr:to>
      <xdr:col>14</xdr:col>
      <xdr:colOff>352425</xdr:colOff>
      <xdr:row>25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9953625" y="37909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20</xdr:row>
      <xdr:rowOff>9525</xdr:rowOff>
    </xdr:from>
    <xdr:to>
      <xdr:col>10</xdr:col>
      <xdr:colOff>333375</xdr:colOff>
      <xdr:row>25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7191375" y="3438525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9525</xdr:rowOff>
    </xdr:from>
    <xdr:to>
      <xdr:col>9</xdr:col>
      <xdr:colOff>371475</xdr:colOff>
      <xdr:row>24</xdr:row>
      <xdr:rowOff>171450</xdr:rowOff>
    </xdr:to>
    <xdr:sp>
      <xdr:nvSpPr>
        <xdr:cNvPr id="8" name="直線コネクタ 8"/>
        <xdr:cNvSpPr>
          <a:spLocks/>
        </xdr:cNvSpPr>
      </xdr:nvSpPr>
      <xdr:spPr>
        <a:xfrm>
          <a:off x="6543675" y="3781425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22</xdr:row>
      <xdr:rowOff>9525</xdr:rowOff>
    </xdr:from>
    <xdr:to>
      <xdr:col>15</xdr:col>
      <xdr:colOff>342900</xdr:colOff>
      <xdr:row>24</xdr:row>
      <xdr:rowOff>180975</xdr:rowOff>
    </xdr:to>
    <xdr:sp>
      <xdr:nvSpPr>
        <xdr:cNvPr id="9" name="直線コネクタ 9"/>
        <xdr:cNvSpPr>
          <a:spLocks/>
        </xdr:cNvSpPr>
      </xdr:nvSpPr>
      <xdr:spPr>
        <a:xfrm>
          <a:off x="10629900" y="37814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22</xdr:row>
      <xdr:rowOff>9525</xdr:rowOff>
    </xdr:from>
    <xdr:to>
      <xdr:col>12</xdr:col>
      <xdr:colOff>333375</xdr:colOff>
      <xdr:row>24</xdr:row>
      <xdr:rowOff>180975</xdr:rowOff>
    </xdr:to>
    <xdr:sp>
      <xdr:nvSpPr>
        <xdr:cNvPr id="10" name="直線コネクタ 10"/>
        <xdr:cNvSpPr>
          <a:spLocks/>
        </xdr:cNvSpPr>
      </xdr:nvSpPr>
      <xdr:spPr>
        <a:xfrm>
          <a:off x="8562975" y="37814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22</xdr:row>
      <xdr:rowOff>19050</xdr:rowOff>
    </xdr:from>
    <xdr:to>
      <xdr:col>17</xdr:col>
      <xdr:colOff>342900</xdr:colOff>
      <xdr:row>25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12001500" y="37909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22</xdr:row>
      <xdr:rowOff>19050</xdr:rowOff>
    </xdr:from>
    <xdr:to>
      <xdr:col>16</xdr:col>
      <xdr:colOff>333375</xdr:colOff>
      <xdr:row>25</xdr:row>
      <xdr:rowOff>0</xdr:rowOff>
    </xdr:to>
    <xdr:sp>
      <xdr:nvSpPr>
        <xdr:cNvPr id="12" name="直線コネクタ 12"/>
        <xdr:cNvSpPr>
          <a:spLocks/>
        </xdr:cNvSpPr>
      </xdr:nvSpPr>
      <xdr:spPr>
        <a:xfrm>
          <a:off x="11306175" y="37909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22</xdr:row>
      <xdr:rowOff>9525</xdr:rowOff>
    </xdr:from>
    <xdr:to>
      <xdr:col>7</xdr:col>
      <xdr:colOff>342900</xdr:colOff>
      <xdr:row>22</xdr:row>
      <xdr:rowOff>9525</xdr:rowOff>
    </xdr:to>
    <xdr:sp>
      <xdr:nvSpPr>
        <xdr:cNvPr id="13" name="直線コネクタ 13"/>
        <xdr:cNvSpPr>
          <a:spLocks/>
        </xdr:cNvSpPr>
      </xdr:nvSpPr>
      <xdr:spPr>
        <a:xfrm>
          <a:off x="4476750" y="378142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22</xdr:row>
      <xdr:rowOff>9525</xdr:rowOff>
    </xdr:from>
    <xdr:to>
      <xdr:col>9</xdr:col>
      <xdr:colOff>371475</xdr:colOff>
      <xdr:row>22</xdr:row>
      <xdr:rowOff>9525</xdr:rowOff>
    </xdr:to>
    <xdr:sp>
      <xdr:nvSpPr>
        <xdr:cNvPr id="14" name="直線コネクタ 14"/>
        <xdr:cNvSpPr>
          <a:spLocks/>
        </xdr:cNvSpPr>
      </xdr:nvSpPr>
      <xdr:spPr>
        <a:xfrm>
          <a:off x="5810250" y="3781425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22</xdr:row>
      <xdr:rowOff>9525</xdr:rowOff>
    </xdr:from>
    <xdr:to>
      <xdr:col>13</xdr:col>
      <xdr:colOff>323850</xdr:colOff>
      <xdr:row>22</xdr:row>
      <xdr:rowOff>9525</xdr:rowOff>
    </xdr:to>
    <xdr:sp>
      <xdr:nvSpPr>
        <xdr:cNvPr id="15" name="直線コネクタ 15"/>
        <xdr:cNvSpPr>
          <a:spLocks/>
        </xdr:cNvSpPr>
      </xdr:nvSpPr>
      <xdr:spPr>
        <a:xfrm>
          <a:off x="8553450" y="3781425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22</xdr:row>
      <xdr:rowOff>9525</xdr:rowOff>
    </xdr:from>
    <xdr:to>
      <xdr:col>15</xdr:col>
      <xdr:colOff>333375</xdr:colOff>
      <xdr:row>22</xdr:row>
      <xdr:rowOff>9525</xdr:rowOff>
    </xdr:to>
    <xdr:sp>
      <xdr:nvSpPr>
        <xdr:cNvPr id="16" name="直線コネクタ 16"/>
        <xdr:cNvSpPr>
          <a:spLocks/>
        </xdr:cNvSpPr>
      </xdr:nvSpPr>
      <xdr:spPr>
        <a:xfrm>
          <a:off x="9953625" y="378142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22</xdr:row>
      <xdr:rowOff>9525</xdr:rowOff>
    </xdr:from>
    <xdr:to>
      <xdr:col>17</xdr:col>
      <xdr:colOff>333375</xdr:colOff>
      <xdr:row>22</xdr:row>
      <xdr:rowOff>19050</xdr:rowOff>
    </xdr:to>
    <xdr:sp>
      <xdr:nvSpPr>
        <xdr:cNvPr id="17" name="直線コネクタ 17"/>
        <xdr:cNvSpPr>
          <a:spLocks/>
        </xdr:cNvSpPr>
      </xdr:nvSpPr>
      <xdr:spPr>
        <a:xfrm>
          <a:off x="11296650" y="3781425"/>
          <a:ext cx="6953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333375</xdr:colOff>
      <xdr:row>20</xdr:row>
      <xdr:rowOff>9525</xdr:rowOff>
    </xdr:from>
    <xdr:to>
      <xdr:col>18</xdr:col>
      <xdr:colOff>342900</xdr:colOff>
      <xdr:row>25</xdr:row>
      <xdr:rowOff>0</xdr:rowOff>
    </xdr:to>
    <xdr:sp>
      <xdr:nvSpPr>
        <xdr:cNvPr id="18" name="直線コネクタ 18"/>
        <xdr:cNvSpPr>
          <a:spLocks/>
        </xdr:cNvSpPr>
      </xdr:nvSpPr>
      <xdr:spPr>
        <a:xfrm>
          <a:off x="12677775" y="3438525"/>
          <a:ext cx="95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7</xdr:col>
      <xdr:colOff>0</xdr:colOff>
      <xdr:row>22</xdr:row>
      <xdr:rowOff>9525</xdr:rowOff>
    </xdr:to>
    <xdr:sp>
      <xdr:nvSpPr>
        <xdr:cNvPr id="19" name="直線コネクタ 19"/>
        <xdr:cNvSpPr>
          <a:spLocks/>
        </xdr:cNvSpPr>
      </xdr:nvSpPr>
      <xdr:spPr>
        <a:xfrm>
          <a:off x="4800600" y="34385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10287000" y="3429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20</xdr:row>
      <xdr:rowOff>0</xdr:rowOff>
    </xdr:from>
    <xdr:to>
      <xdr:col>12</xdr:col>
      <xdr:colOff>657225</xdr:colOff>
      <xdr:row>21</xdr:row>
      <xdr:rowOff>161925</xdr:rowOff>
    </xdr:to>
    <xdr:sp>
      <xdr:nvSpPr>
        <xdr:cNvPr id="21" name="直線コネクタ 21"/>
        <xdr:cNvSpPr>
          <a:spLocks/>
        </xdr:cNvSpPr>
      </xdr:nvSpPr>
      <xdr:spPr>
        <a:xfrm>
          <a:off x="8886825" y="3429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20</xdr:row>
      <xdr:rowOff>9525</xdr:rowOff>
    </xdr:from>
    <xdr:to>
      <xdr:col>8</xdr:col>
      <xdr:colOff>657225</xdr:colOff>
      <xdr:row>22</xdr:row>
      <xdr:rowOff>9525</xdr:rowOff>
    </xdr:to>
    <xdr:sp>
      <xdr:nvSpPr>
        <xdr:cNvPr id="22" name="直線コネクタ 22"/>
        <xdr:cNvSpPr>
          <a:spLocks/>
        </xdr:cNvSpPr>
      </xdr:nvSpPr>
      <xdr:spPr>
        <a:xfrm>
          <a:off x="6143625" y="34385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20</xdr:row>
      <xdr:rowOff>9525</xdr:rowOff>
    </xdr:from>
    <xdr:to>
      <xdr:col>16</xdr:col>
      <xdr:colOff>657225</xdr:colOff>
      <xdr:row>22</xdr:row>
      <xdr:rowOff>9525</xdr:rowOff>
    </xdr:to>
    <xdr:sp>
      <xdr:nvSpPr>
        <xdr:cNvPr id="23" name="直線コネクタ 23"/>
        <xdr:cNvSpPr>
          <a:spLocks/>
        </xdr:cNvSpPr>
      </xdr:nvSpPr>
      <xdr:spPr>
        <a:xfrm>
          <a:off x="11630025" y="34385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4" name="直線コネクタ 24"/>
        <xdr:cNvSpPr>
          <a:spLocks/>
        </xdr:cNvSpPr>
      </xdr:nvSpPr>
      <xdr:spPr>
        <a:xfrm>
          <a:off x="3743325" y="3429000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20</xdr:row>
      <xdr:rowOff>9525</xdr:rowOff>
    </xdr:from>
    <xdr:to>
      <xdr:col>10</xdr:col>
      <xdr:colOff>323850</xdr:colOff>
      <xdr:row>20</xdr:row>
      <xdr:rowOff>9525</xdr:rowOff>
    </xdr:to>
    <xdr:sp>
      <xdr:nvSpPr>
        <xdr:cNvPr id="25" name="直線コネクタ 25"/>
        <xdr:cNvSpPr>
          <a:spLocks/>
        </xdr:cNvSpPr>
      </xdr:nvSpPr>
      <xdr:spPr>
        <a:xfrm>
          <a:off x="6143625" y="3438525"/>
          <a:ext cx="10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20</xdr:row>
      <xdr:rowOff>0</xdr:rowOff>
    </xdr:from>
    <xdr:to>
      <xdr:col>15</xdr:col>
      <xdr:colOff>9525</xdr:colOff>
      <xdr:row>20</xdr:row>
      <xdr:rowOff>0</xdr:rowOff>
    </xdr:to>
    <xdr:sp>
      <xdr:nvSpPr>
        <xdr:cNvPr id="26" name="直線コネクタ 26"/>
        <xdr:cNvSpPr>
          <a:spLocks/>
        </xdr:cNvSpPr>
      </xdr:nvSpPr>
      <xdr:spPr>
        <a:xfrm flipV="1">
          <a:off x="8886825" y="3429000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20</xdr:row>
      <xdr:rowOff>9525</xdr:rowOff>
    </xdr:from>
    <xdr:to>
      <xdr:col>18</xdr:col>
      <xdr:colOff>333375</xdr:colOff>
      <xdr:row>20</xdr:row>
      <xdr:rowOff>9525</xdr:rowOff>
    </xdr:to>
    <xdr:sp>
      <xdr:nvSpPr>
        <xdr:cNvPr id="27" name="直線コネクタ 27"/>
        <xdr:cNvSpPr>
          <a:spLocks/>
        </xdr:cNvSpPr>
      </xdr:nvSpPr>
      <xdr:spPr>
        <a:xfrm>
          <a:off x="11630025" y="3438525"/>
          <a:ext cx="1047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161925</xdr:rowOff>
    </xdr:from>
    <xdr:to>
      <xdr:col>6</xdr:col>
      <xdr:colOff>9525</xdr:colOff>
      <xdr:row>20</xdr:row>
      <xdr:rowOff>9525</xdr:rowOff>
    </xdr:to>
    <xdr:sp>
      <xdr:nvSpPr>
        <xdr:cNvPr id="28" name="直線コネクタ 28"/>
        <xdr:cNvSpPr>
          <a:spLocks/>
        </xdr:cNvSpPr>
      </xdr:nvSpPr>
      <xdr:spPr>
        <a:xfrm>
          <a:off x="4124325" y="30765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17</xdr:row>
      <xdr:rowOff>161925</xdr:rowOff>
    </xdr:from>
    <xdr:to>
      <xdr:col>9</xdr:col>
      <xdr:colOff>657225</xdr:colOff>
      <xdr:row>20</xdr:row>
      <xdr:rowOff>9525</xdr:rowOff>
    </xdr:to>
    <xdr:sp>
      <xdr:nvSpPr>
        <xdr:cNvPr id="29" name="直線コネクタ 29"/>
        <xdr:cNvSpPr>
          <a:spLocks/>
        </xdr:cNvSpPr>
      </xdr:nvSpPr>
      <xdr:spPr>
        <a:xfrm>
          <a:off x="6829425" y="30765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161925</xdr:rowOff>
    </xdr:from>
    <xdr:to>
      <xdr:col>13</xdr:col>
      <xdr:colOff>657225</xdr:colOff>
      <xdr:row>20</xdr:row>
      <xdr:rowOff>9525</xdr:rowOff>
    </xdr:to>
    <xdr:sp>
      <xdr:nvSpPr>
        <xdr:cNvPr id="30" name="直線コネクタ 30"/>
        <xdr:cNvSpPr>
          <a:spLocks/>
        </xdr:cNvSpPr>
      </xdr:nvSpPr>
      <xdr:spPr>
        <a:xfrm>
          <a:off x="9572625" y="30765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18</xdr:row>
      <xdr:rowOff>28575</xdr:rowOff>
    </xdr:to>
    <xdr:sp>
      <xdr:nvSpPr>
        <xdr:cNvPr id="31" name="直線コネクタ 31"/>
        <xdr:cNvSpPr>
          <a:spLocks/>
        </xdr:cNvSpPr>
      </xdr:nvSpPr>
      <xdr:spPr>
        <a:xfrm>
          <a:off x="10972800" y="2743200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15</xdr:row>
      <xdr:rowOff>161925</xdr:rowOff>
    </xdr:from>
    <xdr:to>
      <xdr:col>7</xdr:col>
      <xdr:colOff>657225</xdr:colOff>
      <xdr:row>18</xdr:row>
      <xdr:rowOff>9525</xdr:rowOff>
    </xdr:to>
    <xdr:sp>
      <xdr:nvSpPr>
        <xdr:cNvPr id="32" name="直線コネクタ 32"/>
        <xdr:cNvSpPr>
          <a:spLocks/>
        </xdr:cNvSpPr>
      </xdr:nvSpPr>
      <xdr:spPr>
        <a:xfrm>
          <a:off x="5457825" y="27336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17</xdr:row>
      <xdr:rowOff>161925</xdr:rowOff>
    </xdr:from>
    <xdr:to>
      <xdr:col>17</xdr:col>
      <xdr:colOff>657225</xdr:colOff>
      <xdr:row>20</xdr:row>
      <xdr:rowOff>9525</xdr:rowOff>
    </xdr:to>
    <xdr:sp>
      <xdr:nvSpPr>
        <xdr:cNvPr id="33" name="直線コネクタ 33"/>
        <xdr:cNvSpPr>
          <a:spLocks/>
        </xdr:cNvSpPr>
      </xdr:nvSpPr>
      <xdr:spPr>
        <a:xfrm>
          <a:off x="12315825" y="30765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9525</xdr:rowOff>
    </xdr:from>
    <xdr:to>
      <xdr:col>17</xdr:col>
      <xdr:colOff>657225</xdr:colOff>
      <xdr:row>18</xdr:row>
      <xdr:rowOff>9525</xdr:rowOff>
    </xdr:to>
    <xdr:sp>
      <xdr:nvSpPr>
        <xdr:cNvPr id="34" name="直線コネクタ 34"/>
        <xdr:cNvSpPr>
          <a:spLocks/>
        </xdr:cNvSpPr>
      </xdr:nvSpPr>
      <xdr:spPr>
        <a:xfrm>
          <a:off x="9610725" y="30956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9</xdr:col>
      <xdr:colOff>657225</xdr:colOff>
      <xdr:row>18</xdr:row>
      <xdr:rowOff>0</xdr:rowOff>
    </xdr:to>
    <xdr:sp>
      <xdr:nvSpPr>
        <xdr:cNvPr id="35" name="直線コネクタ 35"/>
        <xdr:cNvSpPr>
          <a:spLocks/>
        </xdr:cNvSpPr>
      </xdr:nvSpPr>
      <xdr:spPr>
        <a:xfrm>
          <a:off x="4124325" y="3086100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1"/>
  <sheetViews>
    <sheetView zoomScalePageLayoutView="0" workbookViewId="0" topLeftCell="A46">
      <selection activeCell="F63" sqref="F63:H63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5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4" width="3.25390625" style="2" customWidth="1"/>
    <col min="35" max="16384" width="9.00390625" style="2" customWidth="1"/>
  </cols>
  <sheetData>
    <row r="1" spans="1:33" ht="19.5" customHeight="1">
      <c r="A1" s="263" t="s">
        <v>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1"/>
    </row>
    <row r="2" spans="1:33" ht="19.5" customHeight="1">
      <c r="A2" s="267" t="s">
        <v>15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72"/>
      <c r="AG2" s="3"/>
    </row>
    <row r="3" spans="2:34" ht="15" customHeight="1">
      <c r="B3" s="104" t="s">
        <v>68</v>
      </c>
      <c r="D3" s="268" t="s">
        <v>16</v>
      </c>
      <c r="E3" s="269"/>
      <c r="F3" s="269"/>
      <c r="G3" s="269"/>
      <c r="H3" s="270"/>
      <c r="J3" s="271" t="s">
        <v>0</v>
      </c>
      <c r="K3" s="272"/>
      <c r="L3" s="272"/>
      <c r="M3" s="272"/>
      <c r="N3" s="273"/>
      <c r="P3" s="268" t="s">
        <v>24</v>
      </c>
      <c r="Q3" s="269"/>
      <c r="R3" s="269"/>
      <c r="S3" s="269"/>
      <c r="T3" s="270"/>
      <c r="V3" s="271" t="s">
        <v>69</v>
      </c>
      <c r="W3" s="272"/>
      <c r="X3" s="272"/>
      <c r="Y3" s="272"/>
      <c r="Z3" s="273"/>
      <c r="AB3" s="282"/>
      <c r="AC3" s="283"/>
      <c r="AD3" s="283"/>
      <c r="AE3" s="283"/>
      <c r="AF3" s="283"/>
      <c r="AG3" s="6"/>
      <c r="AH3" s="6"/>
    </row>
    <row r="4" spans="2:34" ht="15" customHeight="1">
      <c r="B4" s="7" t="s">
        <v>70</v>
      </c>
      <c r="D4" s="286" t="s">
        <v>31</v>
      </c>
      <c r="E4" s="287"/>
      <c r="F4" s="287"/>
      <c r="G4" s="287"/>
      <c r="H4" s="288"/>
      <c r="J4" s="286" t="s">
        <v>36</v>
      </c>
      <c r="K4" s="289"/>
      <c r="L4" s="289"/>
      <c r="M4" s="289"/>
      <c r="N4" s="290"/>
      <c r="O4" s="9"/>
      <c r="P4" s="284" t="s">
        <v>73</v>
      </c>
      <c r="Q4" s="285"/>
      <c r="R4" s="285"/>
      <c r="S4" s="285"/>
      <c r="T4" s="285"/>
      <c r="U4" s="9"/>
      <c r="V4" s="284" t="s">
        <v>54</v>
      </c>
      <c r="W4" s="285"/>
      <c r="X4" s="285"/>
      <c r="Y4" s="285"/>
      <c r="Z4" s="285"/>
      <c r="AB4" s="264"/>
      <c r="AC4" s="265"/>
      <c r="AD4" s="265"/>
      <c r="AE4" s="265"/>
      <c r="AF4" s="266"/>
      <c r="AG4" s="6"/>
      <c r="AH4" s="6"/>
    </row>
    <row r="5" spans="2:34" ht="15" customHeight="1">
      <c r="B5" s="7" t="s">
        <v>28</v>
      </c>
      <c r="D5" s="286" t="s">
        <v>71</v>
      </c>
      <c r="E5" s="287"/>
      <c r="F5" s="287"/>
      <c r="G5" s="287"/>
      <c r="H5" s="288"/>
      <c r="J5" s="286" t="s">
        <v>34</v>
      </c>
      <c r="K5" s="289"/>
      <c r="L5" s="289"/>
      <c r="M5" s="289"/>
      <c r="N5" s="290"/>
      <c r="P5" s="284" t="s">
        <v>29</v>
      </c>
      <c r="Q5" s="285"/>
      <c r="R5" s="285"/>
      <c r="S5" s="285"/>
      <c r="T5" s="285"/>
      <c r="U5" s="9"/>
      <c r="V5" s="284" t="s">
        <v>35</v>
      </c>
      <c r="W5" s="285"/>
      <c r="X5" s="285"/>
      <c r="Y5" s="285"/>
      <c r="Z5" s="285"/>
      <c r="AB5" s="264"/>
      <c r="AC5" s="265"/>
      <c r="AD5" s="265"/>
      <c r="AE5" s="265"/>
      <c r="AF5" s="266"/>
      <c r="AG5" s="6"/>
      <c r="AH5" s="6"/>
    </row>
    <row r="6" spans="2:34" ht="15" customHeight="1">
      <c r="B6" s="7" t="s">
        <v>53</v>
      </c>
      <c r="D6" s="286" t="s">
        <v>30</v>
      </c>
      <c r="E6" s="287"/>
      <c r="F6" s="287"/>
      <c r="G6" s="287"/>
      <c r="H6" s="288"/>
      <c r="J6" s="286" t="s">
        <v>72</v>
      </c>
      <c r="K6" s="289"/>
      <c r="L6" s="289"/>
      <c r="M6" s="289"/>
      <c r="N6" s="290"/>
      <c r="P6" s="284" t="s">
        <v>65</v>
      </c>
      <c r="Q6" s="285"/>
      <c r="R6" s="285"/>
      <c r="S6" s="285"/>
      <c r="T6" s="285"/>
      <c r="U6" s="9"/>
      <c r="V6" s="284" t="s">
        <v>63</v>
      </c>
      <c r="W6" s="285"/>
      <c r="X6" s="285"/>
      <c r="Y6" s="285"/>
      <c r="Z6" s="285"/>
      <c r="AB6" s="264"/>
      <c r="AC6" s="265"/>
      <c r="AD6" s="265"/>
      <c r="AE6" s="265"/>
      <c r="AF6" s="266"/>
      <c r="AG6" s="6"/>
      <c r="AH6" s="6"/>
    </row>
    <row r="7" spans="2:34" ht="15" customHeight="1">
      <c r="B7" s="7" t="s">
        <v>32</v>
      </c>
      <c r="D7" s="286" t="s">
        <v>145</v>
      </c>
      <c r="E7" s="287"/>
      <c r="F7" s="287"/>
      <c r="G7" s="287"/>
      <c r="H7" s="288"/>
      <c r="J7" s="286" t="s">
        <v>66</v>
      </c>
      <c r="K7" s="289"/>
      <c r="L7" s="289"/>
      <c r="M7" s="289"/>
      <c r="N7" s="290"/>
      <c r="P7" s="284" t="s">
        <v>64</v>
      </c>
      <c r="Q7" s="285"/>
      <c r="R7" s="285"/>
      <c r="S7" s="285"/>
      <c r="T7" s="285"/>
      <c r="U7" s="9"/>
      <c r="V7" s="284" t="s">
        <v>37</v>
      </c>
      <c r="W7" s="285"/>
      <c r="X7" s="285"/>
      <c r="Y7" s="285"/>
      <c r="Z7" s="285"/>
      <c r="AB7" s="264"/>
      <c r="AC7" s="265"/>
      <c r="AD7" s="265"/>
      <c r="AE7" s="265"/>
      <c r="AF7" s="266"/>
      <c r="AG7" s="6"/>
      <c r="AH7" s="6"/>
    </row>
    <row r="8" spans="2:34" ht="15" customHeight="1">
      <c r="B8" s="7" t="s">
        <v>33</v>
      </c>
      <c r="D8" s="9"/>
      <c r="E8" s="10"/>
      <c r="F8" s="10"/>
      <c r="G8" s="10"/>
      <c r="H8" s="10"/>
      <c r="J8" s="298"/>
      <c r="K8" s="299"/>
      <c r="L8" s="299"/>
      <c r="M8" s="299"/>
      <c r="N8" s="299"/>
      <c r="P8" s="298"/>
      <c r="Q8" s="299"/>
      <c r="R8" s="299"/>
      <c r="S8" s="299"/>
      <c r="T8" s="299"/>
      <c r="U8" s="9"/>
      <c r="AB8" s="6"/>
      <c r="AC8" s="6"/>
      <c r="AD8" s="6"/>
      <c r="AE8" s="6"/>
      <c r="AF8" s="6"/>
      <c r="AG8" s="6"/>
      <c r="AH8" s="6"/>
    </row>
    <row r="9" spans="31:34" ht="15" customHeight="1">
      <c r="AE9" s="11"/>
      <c r="AF9" s="6"/>
      <c r="AG9" s="6"/>
      <c r="AH9" s="6"/>
    </row>
    <row r="10" spans="2:33" ht="15" customHeight="1">
      <c r="B10" s="352" t="s">
        <v>68</v>
      </c>
      <c r="C10" s="352"/>
      <c r="D10" s="352"/>
      <c r="E10" s="352"/>
      <c r="AE10" s="13"/>
      <c r="AF10" s="14"/>
      <c r="AG10" s="14"/>
    </row>
    <row r="11" spans="9:33" ht="15" customHeight="1" thickBot="1">
      <c r="I11" s="113"/>
      <c r="AE11" s="13"/>
      <c r="AF11" s="14"/>
      <c r="AG11" s="14"/>
    </row>
    <row r="12" spans="3:33" ht="15" customHeight="1" thickBot="1"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AE12" s="13"/>
      <c r="AF12" s="14"/>
      <c r="AG12" s="14"/>
    </row>
    <row r="13" spans="3:33" ht="15" customHeight="1" thickBot="1">
      <c r="C13" s="108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AE13" s="13"/>
      <c r="AF13" s="14"/>
      <c r="AG13" s="14"/>
    </row>
    <row r="14" spans="3:37" ht="15" customHeight="1" thickBot="1">
      <c r="C14" s="108"/>
      <c r="J14" s="108"/>
      <c r="M14" s="110"/>
      <c r="N14" s="111"/>
      <c r="O14" s="111"/>
      <c r="P14" s="111"/>
      <c r="Q14" s="111"/>
      <c r="R14" s="111"/>
      <c r="S14" s="112"/>
      <c r="U14" s="109"/>
      <c r="AE14" s="13"/>
      <c r="AF14" s="14"/>
      <c r="AG14" s="14"/>
      <c r="AK14" s="103"/>
    </row>
    <row r="15" spans="3:33" ht="15" customHeight="1">
      <c r="C15" s="108"/>
      <c r="G15" s="105"/>
      <c r="H15" s="106"/>
      <c r="I15" s="106"/>
      <c r="J15" s="106"/>
      <c r="K15" s="106"/>
      <c r="L15" s="106"/>
      <c r="M15" s="107"/>
      <c r="S15" s="105"/>
      <c r="T15" s="106"/>
      <c r="U15" s="106"/>
      <c r="V15" s="106"/>
      <c r="W15" s="106"/>
      <c r="X15" s="106"/>
      <c r="Y15" s="107"/>
      <c r="AE15" s="13"/>
      <c r="AF15" s="14"/>
      <c r="AG15" s="14"/>
    </row>
    <row r="16" spans="2:33" ht="15" customHeight="1">
      <c r="B16" s="286" t="s">
        <v>74</v>
      </c>
      <c r="C16" s="288"/>
      <c r="E16" s="286" t="s">
        <v>75</v>
      </c>
      <c r="F16" s="287"/>
      <c r="G16" s="287"/>
      <c r="H16" s="287"/>
      <c r="I16" s="288"/>
      <c r="K16" s="286" t="s">
        <v>76</v>
      </c>
      <c r="L16" s="287"/>
      <c r="M16" s="287"/>
      <c r="N16" s="287"/>
      <c r="O16" s="288"/>
      <c r="Q16" s="286" t="s">
        <v>77</v>
      </c>
      <c r="R16" s="287"/>
      <c r="S16" s="287"/>
      <c r="T16" s="287"/>
      <c r="U16" s="288"/>
      <c r="W16" s="286" t="s">
        <v>78</v>
      </c>
      <c r="X16" s="287"/>
      <c r="Y16" s="287"/>
      <c r="Z16" s="287"/>
      <c r="AA16" s="287"/>
      <c r="AB16" s="288"/>
      <c r="AE16" s="13"/>
      <c r="AF16" s="14"/>
      <c r="AG16" s="14"/>
    </row>
    <row r="17" spans="31:34" ht="4.5" customHeight="1">
      <c r="AE17" s="21"/>
      <c r="AF17" s="23"/>
      <c r="AG17" s="23"/>
      <c r="AH17" s="23"/>
    </row>
    <row r="18" ht="15" customHeight="1">
      <c r="AE18" s="4"/>
    </row>
    <row r="19" spans="1:30" ht="15" customHeight="1">
      <c r="A19" s="355" t="s">
        <v>68</v>
      </c>
      <c r="B19" s="355"/>
      <c r="C19" s="355"/>
      <c r="D19" s="355"/>
      <c r="AB19" s="11"/>
      <c r="AC19" s="11"/>
      <c r="AD19" s="11"/>
    </row>
    <row r="20" spans="1:30" ht="15" customHeight="1">
      <c r="A20" s="12"/>
      <c r="B20" s="12" t="s">
        <v>2</v>
      </c>
      <c r="C20" s="353" t="s">
        <v>3</v>
      </c>
      <c r="D20" s="354"/>
      <c r="E20" s="286" t="s">
        <v>4</v>
      </c>
      <c r="F20" s="287"/>
      <c r="G20" s="287"/>
      <c r="H20" s="287"/>
      <c r="I20" s="287"/>
      <c r="J20" s="287"/>
      <c r="K20" s="287"/>
      <c r="L20" s="287"/>
      <c r="M20" s="287"/>
      <c r="N20" s="287"/>
      <c r="O20" s="288"/>
      <c r="P20" s="286" t="s">
        <v>5</v>
      </c>
      <c r="Q20" s="287"/>
      <c r="R20" s="287"/>
      <c r="S20" s="287"/>
      <c r="T20" s="287"/>
      <c r="U20" s="287"/>
      <c r="V20" s="287"/>
      <c r="W20" s="288"/>
      <c r="X20" s="286" t="s">
        <v>6</v>
      </c>
      <c r="Y20" s="287"/>
      <c r="Z20" s="287"/>
      <c r="AA20" s="287"/>
      <c r="AB20" s="287"/>
      <c r="AC20" s="287"/>
      <c r="AD20" s="288"/>
    </row>
    <row r="21" spans="1:30" ht="15" customHeight="1">
      <c r="A21" s="213">
        <v>1</v>
      </c>
      <c r="B21" s="221" t="s">
        <v>220</v>
      </c>
      <c r="C21" s="291">
        <v>0.6666666666666666</v>
      </c>
      <c r="D21" s="292"/>
      <c r="E21" s="239" t="s">
        <v>221</v>
      </c>
      <c r="F21" s="240"/>
      <c r="G21" s="240"/>
      <c r="H21" s="231"/>
      <c r="I21" s="15"/>
      <c r="J21" s="217" t="s">
        <v>222</v>
      </c>
      <c r="K21" s="17"/>
      <c r="L21" s="293" t="s">
        <v>223</v>
      </c>
      <c r="M21" s="240"/>
      <c r="N21" s="240"/>
      <c r="O21" s="294"/>
      <c r="P21" s="280" t="str">
        <f>E22</f>
        <v>FC FRESCA</v>
      </c>
      <c r="Q21" s="275"/>
      <c r="R21" s="275"/>
      <c r="S21" s="281"/>
      <c r="T21" s="274" t="str">
        <f>L22</f>
        <v>塩釜FC</v>
      </c>
      <c r="U21" s="275"/>
      <c r="V21" s="275"/>
      <c r="W21" s="276"/>
      <c r="X21" s="295" t="s">
        <v>224</v>
      </c>
      <c r="Y21" s="296"/>
      <c r="Z21" s="296"/>
      <c r="AA21" s="296"/>
      <c r="AB21" s="296"/>
      <c r="AC21" s="296"/>
      <c r="AD21" s="297"/>
    </row>
    <row r="22" spans="1:30" ht="15" customHeight="1">
      <c r="A22" s="213">
        <v>2</v>
      </c>
      <c r="B22" s="222"/>
      <c r="C22" s="291">
        <v>0.75</v>
      </c>
      <c r="D22" s="292"/>
      <c r="E22" s="239" t="s">
        <v>225</v>
      </c>
      <c r="F22" s="240"/>
      <c r="G22" s="240"/>
      <c r="H22" s="231"/>
      <c r="I22" s="15"/>
      <c r="J22" s="218" t="s">
        <v>226</v>
      </c>
      <c r="K22" s="17"/>
      <c r="L22" s="293" t="s">
        <v>227</v>
      </c>
      <c r="M22" s="240"/>
      <c r="N22" s="240"/>
      <c r="O22" s="294"/>
      <c r="P22" s="280" t="str">
        <f>L21</f>
        <v>AC AZZURRI</v>
      </c>
      <c r="Q22" s="275"/>
      <c r="R22" s="275"/>
      <c r="S22" s="281"/>
      <c r="T22" s="274" t="str">
        <f>E21</f>
        <v>FCみやぎ</v>
      </c>
      <c r="U22" s="275"/>
      <c r="V22" s="275"/>
      <c r="W22" s="276"/>
      <c r="X22" s="295" t="s">
        <v>224</v>
      </c>
      <c r="Y22" s="296"/>
      <c r="Z22" s="296"/>
      <c r="AA22" s="296"/>
      <c r="AB22" s="296"/>
      <c r="AC22" s="296"/>
      <c r="AD22" s="297"/>
    </row>
    <row r="23" spans="1:30" ht="15" customHeight="1">
      <c r="A23" s="213">
        <v>3</v>
      </c>
      <c r="B23" s="221" t="s">
        <v>228</v>
      </c>
      <c r="C23" s="291">
        <v>0.6666666666666666</v>
      </c>
      <c r="D23" s="292"/>
      <c r="E23" s="300" t="s">
        <v>229</v>
      </c>
      <c r="F23" s="301"/>
      <c r="G23" s="301"/>
      <c r="H23" s="302"/>
      <c r="I23" s="15"/>
      <c r="J23" s="219" t="s">
        <v>230</v>
      </c>
      <c r="K23" s="17"/>
      <c r="L23" s="303" t="s">
        <v>231</v>
      </c>
      <c r="M23" s="304"/>
      <c r="N23" s="304"/>
      <c r="O23" s="305"/>
      <c r="P23" s="280" t="str">
        <f>E24</f>
        <v>①敗者</v>
      </c>
      <c r="Q23" s="275"/>
      <c r="R23" s="275"/>
      <c r="S23" s="281"/>
      <c r="T23" s="274" t="str">
        <f>L24</f>
        <v>②敗者</v>
      </c>
      <c r="U23" s="275"/>
      <c r="V23" s="275"/>
      <c r="W23" s="276"/>
      <c r="X23" s="295" t="s">
        <v>224</v>
      </c>
      <c r="Y23" s="296"/>
      <c r="Z23" s="296"/>
      <c r="AA23" s="296"/>
      <c r="AB23" s="296"/>
      <c r="AC23" s="296"/>
      <c r="AD23" s="297"/>
    </row>
    <row r="24" spans="1:30" ht="15" customHeight="1">
      <c r="A24" s="213">
        <v>4</v>
      </c>
      <c r="B24" s="222"/>
      <c r="C24" s="291">
        <v>0.75</v>
      </c>
      <c r="D24" s="292"/>
      <c r="E24" s="300" t="s">
        <v>232</v>
      </c>
      <c r="F24" s="301"/>
      <c r="G24" s="301"/>
      <c r="H24" s="302"/>
      <c r="I24" s="15"/>
      <c r="J24" s="16" t="s">
        <v>233</v>
      </c>
      <c r="K24" s="17"/>
      <c r="L24" s="303" t="s">
        <v>234</v>
      </c>
      <c r="M24" s="304"/>
      <c r="N24" s="304"/>
      <c r="O24" s="305"/>
      <c r="P24" s="280" t="str">
        <f>E23</f>
        <v>①勝者</v>
      </c>
      <c r="Q24" s="275"/>
      <c r="R24" s="275"/>
      <c r="S24" s="281"/>
      <c r="T24" s="274" t="str">
        <f>L23</f>
        <v>②勝者</v>
      </c>
      <c r="U24" s="275"/>
      <c r="V24" s="275"/>
      <c r="W24" s="276"/>
      <c r="X24" s="295" t="s">
        <v>224</v>
      </c>
      <c r="Y24" s="296"/>
      <c r="Z24" s="296"/>
      <c r="AA24" s="296"/>
      <c r="AB24" s="296"/>
      <c r="AC24" s="296"/>
      <c r="AD24" s="297"/>
    </row>
    <row r="25" spans="1:30" ht="15" customHeight="1">
      <c r="A25" s="213">
        <v>5</v>
      </c>
      <c r="B25" s="220" t="s">
        <v>235</v>
      </c>
      <c r="C25" s="291">
        <v>0.7708333333333334</v>
      </c>
      <c r="D25" s="292"/>
      <c r="E25" s="239" t="s">
        <v>70</v>
      </c>
      <c r="F25" s="240"/>
      <c r="G25" s="240"/>
      <c r="H25" s="231"/>
      <c r="I25" s="15"/>
      <c r="J25" s="16" t="s">
        <v>236</v>
      </c>
      <c r="K25" s="17"/>
      <c r="L25" s="310" t="s">
        <v>237</v>
      </c>
      <c r="M25" s="311"/>
      <c r="N25" s="311"/>
      <c r="O25" s="312"/>
      <c r="P25" s="280" t="s">
        <v>239</v>
      </c>
      <c r="Q25" s="275"/>
      <c r="R25" s="275"/>
      <c r="S25" s="281"/>
      <c r="T25" s="277" t="s">
        <v>240</v>
      </c>
      <c r="U25" s="278"/>
      <c r="V25" s="278"/>
      <c r="W25" s="279"/>
      <c r="X25" s="295" t="s">
        <v>224</v>
      </c>
      <c r="Y25" s="296"/>
      <c r="Z25" s="296"/>
      <c r="AA25" s="296"/>
      <c r="AB25" s="296"/>
      <c r="AC25" s="296"/>
      <c r="AD25" s="297"/>
    </row>
    <row r="26" spans="1:30" ht="64.5" customHeight="1">
      <c r="A26" s="4"/>
      <c r="B26" s="4"/>
      <c r="C26" s="216" t="s">
        <v>238</v>
      </c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2"/>
      <c r="Q26" s="22"/>
      <c r="R26" s="22"/>
      <c r="S26" s="22"/>
      <c r="T26" s="22"/>
      <c r="U26" s="22"/>
      <c r="V26" s="22"/>
      <c r="W26" s="4"/>
      <c r="X26" s="4"/>
      <c r="Y26" s="4"/>
      <c r="AB26" s="23"/>
      <c r="AC26" s="23"/>
      <c r="AD26" s="21"/>
    </row>
    <row r="27" spans="1:34" ht="15" customHeight="1">
      <c r="A27" s="331" t="s">
        <v>1</v>
      </c>
      <c r="B27" s="331"/>
      <c r="C27" s="331"/>
      <c r="D27" s="331"/>
      <c r="AB27" s="11"/>
      <c r="AC27" s="11"/>
      <c r="AD27" s="11"/>
      <c r="AF27" s="6"/>
      <c r="AG27" s="6"/>
      <c r="AH27" s="6"/>
    </row>
    <row r="28" spans="1:33" ht="15" customHeight="1">
      <c r="A28" s="12"/>
      <c r="B28" s="12" t="s">
        <v>2</v>
      </c>
      <c r="C28" s="353" t="s">
        <v>3</v>
      </c>
      <c r="D28" s="354"/>
      <c r="E28" s="286" t="s">
        <v>4</v>
      </c>
      <c r="F28" s="287"/>
      <c r="G28" s="287"/>
      <c r="H28" s="287"/>
      <c r="I28" s="287"/>
      <c r="J28" s="287"/>
      <c r="K28" s="287"/>
      <c r="L28" s="287"/>
      <c r="M28" s="287"/>
      <c r="N28" s="287"/>
      <c r="O28" s="288"/>
      <c r="P28" s="286" t="s">
        <v>5</v>
      </c>
      <c r="Q28" s="287"/>
      <c r="R28" s="287"/>
      <c r="S28" s="287"/>
      <c r="T28" s="287"/>
      <c r="U28" s="287"/>
      <c r="V28" s="287"/>
      <c r="W28" s="288"/>
      <c r="X28" s="286" t="s">
        <v>6</v>
      </c>
      <c r="Y28" s="287"/>
      <c r="Z28" s="287"/>
      <c r="AA28" s="287"/>
      <c r="AB28" s="287"/>
      <c r="AC28" s="287"/>
      <c r="AD28" s="288"/>
      <c r="AF28" s="14"/>
      <c r="AG28" s="14"/>
    </row>
    <row r="29" spans="1:33" ht="15" customHeight="1">
      <c r="A29" s="210">
        <v>1</v>
      </c>
      <c r="B29" s="357">
        <v>43212</v>
      </c>
      <c r="C29" s="335">
        <v>0.5625</v>
      </c>
      <c r="D29" s="336"/>
      <c r="E29" s="340" t="s">
        <v>191</v>
      </c>
      <c r="F29" s="341"/>
      <c r="G29" s="341"/>
      <c r="H29" s="341"/>
      <c r="I29" s="211"/>
      <c r="J29" s="16" t="s">
        <v>13</v>
      </c>
      <c r="K29" s="212"/>
      <c r="L29" s="342" t="s">
        <v>192</v>
      </c>
      <c r="M29" s="343"/>
      <c r="N29" s="343"/>
      <c r="O29" s="344"/>
      <c r="P29" s="337" t="s">
        <v>193</v>
      </c>
      <c r="Q29" s="338"/>
      <c r="R29" s="338"/>
      <c r="S29" s="339"/>
      <c r="T29" s="349" t="s">
        <v>31</v>
      </c>
      <c r="U29" s="338"/>
      <c r="V29" s="338"/>
      <c r="W29" s="350"/>
      <c r="X29" s="359" t="s">
        <v>194</v>
      </c>
      <c r="Y29" s="360"/>
      <c r="Z29" s="360"/>
      <c r="AA29" s="360"/>
      <c r="AB29" s="360"/>
      <c r="AC29" s="360"/>
      <c r="AD29" s="361"/>
      <c r="AF29" s="31"/>
      <c r="AG29" s="14"/>
    </row>
    <row r="30" spans="1:34" ht="15" customHeight="1">
      <c r="A30" s="210">
        <v>2</v>
      </c>
      <c r="B30" s="358"/>
      <c r="C30" s="335">
        <v>0.6458333333333334</v>
      </c>
      <c r="D30" s="336"/>
      <c r="E30" s="340" t="s">
        <v>31</v>
      </c>
      <c r="F30" s="341"/>
      <c r="G30" s="341"/>
      <c r="H30" s="341"/>
      <c r="I30" s="211"/>
      <c r="J30" s="16" t="s">
        <v>13</v>
      </c>
      <c r="K30" s="212"/>
      <c r="L30" s="342" t="s">
        <v>193</v>
      </c>
      <c r="M30" s="343"/>
      <c r="N30" s="343"/>
      <c r="O30" s="344"/>
      <c r="P30" s="337" t="s">
        <v>195</v>
      </c>
      <c r="Q30" s="338"/>
      <c r="R30" s="338"/>
      <c r="S30" s="339"/>
      <c r="T30" s="349" t="s">
        <v>196</v>
      </c>
      <c r="U30" s="338"/>
      <c r="V30" s="338"/>
      <c r="W30" s="350"/>
      <c r="X30" s="362"/>
      <c r="Y30" s="363"/>
      <c r="Z30" s="363"/>
      <c r="AA30" s="363"/>
      <c r="AB30" s="363"/>
      <c r="AC30" s="363"/>
      <c r="AD30" s="364"/>
      <c r="AF30" s="33"/>
      <c r="AG30" s="14"/>
      <c r="AH30" s="34"/>
    </row>
    <row r="31" spans="1:33" ht="15" customHeight="1">
      <c r="A31" s="210">
        <v>3</v>
      </c>
      <c r="B31" s="357">
        <v>43219</v>
      </c>
      <c r="C31" s="335">
        <v>0.5625</v>
      </c>
      <c r="D31" s="336"/>
      <c r="E31" s="340" t="s">
        <v>191</v>
      </c>
      <c r="F31" s="341"/>
      <c r="G31" s="341"/>
      <c r="H31" s="341"/>
      <c r="I31" s="211"/>
      <c r="J31" s="16" t="s">
        <v>13</v>
      </c>
      <c r="K31" s="212"/>
      <c r="L31" s="342" t="s">
        <v>193</v>
      </c>
      <c r="M31" s="343"/>
      <c r="N31" s="343"/>
      <c r="O31" s="344"/>
      <c r="P31" s="337" t="s">
        <v>31</v>
      </c>
      <c r="Q31" s="338"/>
      <c r="R31" s="338"/>
      <c r="S31" s="339"/>
      <c r="T31" s="349" t="s">
        <v>195</v>
      </c>
      <c r="U31" s="338"/>
      <c r="V31" s="338"/>
      <c r="W31" s="350"/>
      <c r="X31" s="359" t="s">
        <v>197</v>
      </c>
      <c r="Y31" s="360"/>
      <c r="Z31" s="360"/>
      <c r="AA31" s="360"/>
      <c r="AB31" s="360"/>
      <c r="AC31" s="360"/>
      <c r="AD31" s="361"/>
      <c r="AF31" s="33"/>
      <c r="AG31" s="14"/>
    </row>
    <row r="32" spans="1:33" ht="15" customHeight="1">
      <c r="A32" s="210">
        <v>4</v>
      </c>
      <c r="B32" s="365"/>
      <c r="C32" s="335">
        <v>0.6458333333333334</v>
      </c>
      <c r="D32" s="336"/>
      <c r="E32" s="340" t="s">
        <v>31</v>
      </c>
      <c r="F32" s="341"/>
      <c r="G32" s="341"/>
      <c r="H32" s="341"/>
      <c r="I32" s="211"/>
      <c r="J32" s="16" t="s">
        <v>13</v>
      </c>
      <c r="K32" s="212"/>
      <c r="L32" s="342" t="s">
        <v>192</v>
      </c>
      <c r="M32" s="343"/>
      <c r="N32" s="343"/>
      <c r="O32" s="344"/>
      <c r="P32" s="337" t="s">
        <v>196</v>
      </c>
      <c r="Q32" s="338"/>
      <c r="R32" s="338"/>
      <c r="S32" s="339"/>
      <c r="T32" s="349" t="s">
        <v>193</v>
      </c>
      <c r="U32" s="338"/>
      <c r="V32" s="338"/>
      <c r="W32" s="350"/>
      <c r="X32" s="362"/>
      <c r="Y32" s="363"/>
      <c r="Z32" s="363"/>
      <c r="AA32" s="363"/>
      <c r="AB32" s="363"/>
      <c r="AC32" s="363"/>
      <c r="AD32" s="364"/>
      <c r="AF32" s="33"/>
      <c r="AG32" s="14"/>
    </row>
    <row r="33" spans="1:33" ht="15" customHeight="1">
      <c r="A33" s="210">
        <v>5</v>
      </c>
      <c r="B33" s="357">
        <v>43232</v>
      </c>
      <c r="C33" s="335">
        <v>0.5625</v>
      </c>
      <c r="D33" s="336"/>
      <c r="E33" s="340" t="s">
        <v>193</v>
      </c>
      <c r="F33" s="341"/>
      <c r="G33" s="341"/>
      <c r="H33" s="341"/>
      <c r="I33" s="211"/>
      <c r="J33" s="16" t="s">
        <v>13</v>
      </c>
      <c r="K33" s="212"/>
      <c r="L33" s="342" t="s">
        <v>195</v>
      </c>
      <c r="M33" s="343"/>
      <c r="N33" s="343"/>
      <c r="O33" s="344"/>
      <c r="P33" s="337" t="s">
        <v>196</v>
      </c>
      <c r="Q33" s="338"/>
      <c r="R33" s="338"/>
      <c r="S33" s="339"/>
      <c r="T33" s="349" t="s">
        <v>31</v>
      </c>
      <c r="U33" s="338"/>
      <c r="V33" s="338"/>
      <c r="W33" s="350"/>
      <c r="X33" s="359" t="s">
        <v>197</v>
      </c>
      <c r="Y33" s="360"/>
      <c r="Z33" s="360"/>
      <c r="AA33" s="360"/>
      <c r="AB33" s="360"/>
      <c r="AC33" s="360"/>
      <c r="AD33" s="361"/>
      <c r="AF33" s="33"/>
      <c r="AG33" s="14"/>
    </row>
    <row r="34" spans="1:33" ht="15" customHeight="1">
      <c r="A34" s="210">
        <v>6</v>
      </c>
      <c r="B34" s="365"/>
      <c r="C34" s="335">
        <v>0.6458333333333334</v>
      </c>
      <c r="D34" s="336"/>
      <c r="E34" s="340" t="s">
        <v>191</v>
      </c>
      <c r="F34" s="341"/>
      <c r="G34" s="341"/>
      <c r="H34" s="341"/>
      <c r="I34" s="211"/>
      <c r="J34" s="16" t="s">
        <v>13</v>
      </c>
      <c r="K34" s="212"/>
      <c r="L34" s="342" t="s">
        <v>31</v>
      </c>
      <c r="M34" s="343"/>
      <c r="N34" s="343"/>
      <c r="O34" s="344"/>
      <c r="P34" s="337" t="s">
        <v>193</v>
      </c>
      <c r="Q34" s="338"/>
      <c r="R34" s="338"/>
      <c r="S34" s="339"/>
      <c r="T34" s="349" t="s">
        <v>195</v>
      </c>
      <c r="U34" s="338"/>
      <c r="V34" s="338"/>
      <c r="W34" s="350"/>
      <c r="X34" s="362"/>
      <c r="Y34" s="363"/>
      <c r="Z34" s="363"/>
      <c r="AA34" s="363"/>
      <c r="AB34" s="363"/>
      <c r="AC34" s="363"/>
      <c r="AD34" s="364"/>
      <c r="AF34" s="33"/>
      <c r="AG34" s="14"/>
    </row>
    <row r="35" spans="1:34" ht="4.5" customHeight="1">
      <c r="A35" s="4"/>
      <c r="B35" s="4"/>
      <c r="C35" s="21"/>
      <c r="D35" s="2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2"/>
      <c r="Q35" s="22"/>
      <c r="R35" s="22"/>
      <c r="S35" s="22"/>
      <c r="T35" s="22"/>
      <c r="U35" s="22"/>
      <c r="V35" s="22"/>
      <c r="W35" s="4"/>
      <c r="X35" s="4"/>
      <c r="Y35" s="4"/>
      <c r="AB35" s="23"/>
      <c r="AC35" s="23"/>
      <c r="AD35" s="21"/>
      <c r="AF35" s="23"/>
      <c r="AG35" s="23"/>
      <c r="AH35" s="23"/>
    </row>
    <row r="36" spans="1:30" ht="15" customHeight="1">
      <c r="A36" s="347" t="s">
        <v>16</v>
      </c>
      <c r="B36" s="348"/>
      <c r="C36" s="325" t="str">
        <f>B37</f>
        <v>エボルティーボ</v>
      </c>
      <c r="D36" s="326"/>
      <c r="E36" s="327"/>
      <c r="F36" s="325" t="str">
        <f>B39</f>
        <v>仙台YMCA</v>
      </c>
      <c r="G36" s="326"/>
      <c r="H36" s="327"/>
      <c r="I36" s="325" t="str">
        <f>B41</f>
        <v>七ヶ浜SC</v>
      </c>
      <c r="J36" s="326"/>
      <c r="K36" s="327"/>
      <c r="L36" s="325" t="str">
        <f>B43</f>
        <v>仙台中田</v>
      </c>
      <c r="M36" s="326"/>
      <c r="N36" s="327"/>
      <c r="O36" s="286" t="s">
        <v>8</v>
      </c>
      <c r="P36" s="288"/>
      <c r="Q36" s="286" t="s">
        <v>9</v>
      </c>
      <c r="R36" s="288"/>
      <c r="S36" s="286" t="s">
        <v>10</v>
      </c>
      <c r="T36" s="288"/>
      <c r="U36" s="286" t="s">
        <v>11</v>
      </c>
      <c r="V36" s="288"/>
      <c r="W36" s="286" t="s">
        <v>12</v>
      </c>
      <c r="X36" s="288"/>
      <c r="AA36" s="2"/>
      <c r="AC36" s="24"/>
      <c r="AD36" s="25"/>
    </row>
    <row r="37" spans="1:27" ht="15" customHeight="1">
      <c r="A37" s="246">
        <v>1</v>
      </c>
      <c r="B37" s="356" t="s">
        <v>31</v>
      </c>
      <c r="C37" s="100">
        <f>IF(OR(C38="",E38=""),"",IF(C38=E38,"△",IF(C38&gt;E38,"○","●")))</f>
      </c>
      <c r="D37" s="101"/>
      <c r="E37" s="102"/>
      <c r="F37" s="254">
        <f>IF(OR(F38="",H38=""),"",IF(F38=H38,"△",IF(F38&gt;H38,"○","●")))</f>
      </c>
      <c r="G37" s="255"/>
      <c r="H37" s="256"/>
      <c r="I37" s="254">
        <f>IF(OR(I38="",K38=""),"",IF(I38=K38,"△",IF(I38&gt;K38,"○","●")))</f>
      </c>
      <c r="J37" s="255"/>
      <c r="K37" s="102"/>
      <c r="L37" s="254">
        <f>IF(OR(L38="",N38=""),"",IF(L38=N38,"△",IF(L38&gt;N38,"○","●")))</f>
      </c>
      <c r="M37" s="255"/>
      <c r="N37" s="256"/>
      <c r="O37" s="248">
        <f>SUM(Z37:Z38)</f>
        <v>0</v>
      </c>
      <c r="P37" s="257"/>
      <c r="Q37" s="248">
        <f>AA37</f>
        <v>0</v>
      </c>
      <c r="R37" s="257"/>
      <c r="S37" s="248">
        <f>AA38</f>
        <v>0</v>
      </c>
      <c r="T37" s="257"/>
      <c r="U37" s="248">
        <f>SUM(AA37-AA38)</f>
        <v>0</v>
      </c>
      <c r="V37" s="257"/>
      <c r="W37" s="248"/>
      <c r="X37" s="257"/>
      <c r="Z37" s="26">
        <f>COUNTIF(C37:N38,"○")*3</f>
        <v>0</v>
      </c>
      <c r="AA37" s="27">
        <f>SUM(C38+F38+I38+L38)</f>
        <v>0</v>
      </c>
    </row>
    <row r="38" spans="1:27" ht="15" customHeight="1">
      <c r="A38" s="247"/>
      <c r="B38" s="330"/>
      <c r="C38" s="28"/>
      <c r="D38" s="29"/>
      <c r="E38" s="30"/>
      <c r="F38" s="28"/>
      <c r="G38" s="29" t="s">
        <v>13</v>
      </c>
      <c r="H38" s="30"/>
      <c r="I38" s="28"/>
      <c r="J38" s="29" t="s">
        <v>13</v>
      </c>
      <c r="K38" s="30"/>
      <c r="L38" s="28"/>
      <c r="M38" s="29" t="s">
        <v>13</v>
      </c>
      <c r="N38" s="30"/>
      <c r="O38" s="258"/>
      <c r="P38" s="259"/>
      <c r="Q38" s="258"/>
      <c r="R38" s="259"/>
      <c r="S38" s="258"/>
      <c r="T38" s="259"/>
      <c r="U38" s="258"/>
      <c r="V38" s="259"/>
      <c r="W38" s="258"/>
      <c r="X38" s="259"/>
      <c r="Z38" s="26">
        <f>COUNTIF(C37:N38,"△")</f>
        <v>0</v>
      </c>
      <c r="AA38" s="27">
        <f>SUM(E38+H38+K38+N38)</f>
        <v>0</v>
      </c>
    </row>
    <row r="39" spans="1:27" ht="15" customHeight="1">
      <c r="A39" s="246">
        <v>2</v>
      </c>
      <c r="B39" s="252" t="s">
        <v>71</v>
      </c>
      <c r="C39" s="254">
        <f>IF(OR(C40="",E40=""),"",IF(C40=E40,"△",IF(C40&gt;E40,"○","●")))</f>
      </c>
      <c r="D39" s="255"/>
      <c r="E39" s="256"/>
      <c r="F39" s="100">
        <f>IF(OR(F40="",H40=""),"",IF(F40=H40,"△",IF(F40&gt;H40,"○","●")))</f>
      </c>
      <c r="G39" s="101"/>
      <c r="H39" s="102"/>
      <c r="I39" s="254">
        <f>IF(OR(I40="",K40=""),"",IF(I40=K40,"△",IF(I40&gt;K40,"○","●")))</f>
      </c>
      <c r="J39" s="255"/>
      <c r="K39" s="256"/>
      <c r="L39" s="254">
        <f>IF(OR(L40="",N40=""),"",IF(L40=N40,"△",IF(L40&gt;N40,"○","●")))</f>
      </c>
      <c r="M39" s="255"/>
      <c r="N39" s="256"/>
      <c r="O39" s="248">
        <f>SUM(Z39:Z40)</f>
        <v>0</v>
      </c>
      <c r="P39" s="257"/>
      <c r="Q39" s="248">
        <f>AA39</f>
        <v>0</v>
      </c>
      <c r="R39" s="257"/>
      <c r="S39" s="248">
        <f>AA40</f>
        <v>0</v>
      </c>
      <c r="T39" s="257"/>
      <c r="U39" s="248">
        <f>SUM(AA39-AA40)</f>
        <v>0</v>
      </c>
      <c r="V39" s="257"/>
      <c r="W39" s="248"/>
      <c r="X39" s="257"/>
      <c r="Z39" s="26">
        <f>COUNTIF(C39:N40,"○")*3</f>
        <v>0</v>
      </c>
      <c r="AA39" s="27">
        <f>SUM(C40+F40+I40+L40)</f>
        <v>0</v>
      </c>
    </row>
    <row r="40" spans="1:27" ht="15" customHeight="1">
      <c r="A40" s="247"/>
      <c r="B40" s="253"/>
      <c r="C40" s="28"/>
      <c r="D40" s="29" t="s">
        <v>13</v>
      </c>
      <c r="E40" s="30"/>
      <c r="F40" s="28"/>
      <c r="G40" s="29"/>
      <c r="H40" s="30"/>
      <c r="I40" s="28"/>
      <c r="J40" s="29" t="s">
        <v>13</v>
      </c>
      <c r="K40" s="30"/>
      <c r="L40" s="28"/>
      <c r="M40" s="29" t="s">
        <v>13</v>
      </c>
      <c r="N40" s="30"/>
      <c r="O40" s="258"/>
      <c r="P40" s="259"/>
      <c r="Q40" s="258"/>
      <c r="R40" s="259"/>
      <c r="S40" s="258"/>
      <c r="T40" s="259"/>
      <c r="U40" s="258"/>
      <c r="V40" s="259"/>
      <c r="W40" s="258"/>
      <c r="X40" s="259"/>
      <c r="Z40" s="26">
        <f>COUNTIF(C39:N40,"△")</f>
        <v>0</v>
      </c>
      <c r="AA40" s="27">
        <f>SUM(E40+H40+K40+N40)</f>
        <v>0</v>
      </c>
    </row>
    <row r="41" spans="1:62" ht="15" customHeight="1">
      <c r="A41" s="246">
        <v>3</v>
      </c>
      <c r="B41" s="252" t="s">
        <v>30</v>
      </c>
      <c r="C41" s="254">
        <f>IF(OR(C42="",E42=""),"",IF(C42=E42,"△",IF(C42&gt;E42,"○","●")))</f>
      </c>
      <c r="D41" s="255"/>
      <c r="E41" s="256"/>
      <c r="F41" s="254">
        <f>IF(OR(F42="",H42=""),"",IF(F42=H42,"△",IF(F42&gt;H42,"○","●")))</f>
      </c>
      <c r="G41" s="255"/>
      <c r="H41" s="256"/>
      <c r="I41" s="100">
        <f>IF(OR(I42="",K42=""),"",IF(I42=K42,"△",IF(I42&gt;K42,"○","●")))</f>
      </c>
      <c r="J41" s="101"/>
      <c r="K41" s="102"/>
      <c r="L41" s="254">
        <f>IF(OR(L42="",N42=""),"",IF(L42=N42,"△",IF(L42&gt;N42,"○","●")))</f>
      </c>
      <c r="M41" s="255"/>
      <c r="N41" s="256"/>
      <c r="O41" s="248">
        <f>SUM(Z41:Z42)</f>
        <v>0</v>
      </c>
      <c r="P41" s="257"/>
      <c r="Q41" s="248">
        <f>AA41</f>
        <v>0</v>
      </c>
      <c r="R41" s="257"/>
      <c r="S41" s="248">
        <f>AA42</f>
        <v>0</v>
      </c>
      <c r="T41" s="257"/>
      <c r="U41" s="248">
        <f>SUM(AA41-AA42)</f>
        <v>0</v>
      </c>
      <c r="V41" s="257"/>
      <c r="W41" s="248"/>
      <c r="X41" s="257"/>
      <c r="Z41" s="26">
        <f>COUNTIF(C41:N42,"○")*3</f>
        <v>0</v>
      </c>
      <c r="AA41" s="27">
        <f>SUM(C42+F42+I42+L42)</f>
        <v>0</v>
      </c>
      <c r="BJ41" s="5"/>
    </row>
    <row r="42" spans="1:27" ht="15" customHeight="1">
      <c r="A42" s="247"/>
      <c r="B42" s="253"/>
      <c r="C42" s="28"/>
      <c r="D42" s="29" t="s">
        <v>13</v>
      </c>
      <c r="E42" s="30"/>
      <c r="F42" s="28"/>
      <c r="G42" s="29" t="s">
        <v>13</v>
      </c>
      <c r="H42" s="30"/>
      <c r="I42" s="28"/>
      <c r="J42" s="29"/>
      <c r="K42" s="30"/>
      <c r="L42" s="28"/>
      <c r="M42" s="29" t="s">
        <v>13</v>
      </c>
      <c r="N42" s="30"/>
      <c r="O42" s="258"/>
      <c r="P42" s="259"/>
      <c r="Q42" s="258"/>
      <c r="R42" s="259"/>
      <c r="S42" s="258"/>
      <c r="T42" s="259"/>
      <c r="U42" s="258"/>
      <c r="V42" s="259"/>
      <c r="W42" s="258"/>
      <c r="X42" s="259"/>
      <c r="Z42" s="26">
        <f>COUNTIF(C41:N42,"△")</f>
        <v>0</v>
      </c>
      <c r="AA42" s="27">
        <f>SUM(E42+H42+K42+N42)</f>
        <v>0</v>
      </c>
    </row>
    <row r="43" spans="1:27" ht="15" customHeight="1">
      <c r="A43" s="246">
        <v>4</v>
      </c>
      <c r="B43" s="252" t="s">
        <v>144</v>
      </c>
      <c r="C43" s="254">
        <f>IF(OR(C44="",E44=""),"",IF(C44=E44,"△",IF(C44&gt;E44,"○","●")))</f>
      </c>
      <c r="D43" s="255"/>
      <c r="E43" s="256"/>
      <c r="F43" s="254">
        <f>IF(OR(F44="",H44=""),"",IF(F44=H44,"△",IF(F44&gt;H44,"○","●")))</f>
      </c>
      <c r="G43" s="255"/>
      <c r="H43" s="256"/>
      <c r="I43" s="254">
        <f>IF(OR(I44="",K44=""),"",IF(I44=K44,"△",IF(I44&gt;K44,"○","●")))</f>
      </c>
      <c r="J43" s="255"/>
      <c r="K43" s="256"/>
      <c r="L43" s="100">
        <f>IF(OR(L44="",N44=""),"",IF(L44=N44,"△",IF(L44&gt;N44,"○","●")))</f>
      </c>
      <c r="M43" s="101"/>
      <c r="N43" s="102"/>
      <c r="O43" s="248">
        <f>SUM(Z43:Z44)</f>
        <v>0</v>
      </c>
      <c r="P43" s="257"/>
      <c r="Q43" s="248">
        <f>AA43</f>
        <v>0</v>
      </c>
      <c r="R43" s="257"/>
      <c r="S43" s="248">
        <f>AA44</f>
        <v>0</v>
      </c>
      <c r="T43" s="257"/>
      <c r="U43" s="248">
        <f>SUM(AA43-AA44)</f>
        <v>0</v>
      </c>
      <c r="V43" s="257"/>
      <c r="W43" s="248"/>
      <c r="X43" s="257"/>
      <c r="Z43" s="26">
        <f>COUNTIF(C43:N44,"○")*3</f>
        <v>0</v>
      </c>
      <c r="AA43" s="27">
        <f>SUM(C44+F44+I44+L44)</f>
        <v>0</v>
      </c>
    </row>
    <row r="44" spans="1:27" ht="15" customHeight="1">
      <c r="A44" s="247"/>
      <c r="B44" s="253"/>
      <c r="C44" s="28"/>
      <c r="D44" s="29" t="s">
        <v>13</v>
      </c>
      <c r="E44" s="30"/>
      <c r="F44" s="28"/>
      <c r="G44" s="29" t="s">
        <v>13</v>
      </c>
      <c r="H44" s="30"/>
      <c r="I44" s="28"/>
      <c r="J44" s="29" t="s">
        <v>13</v>
      </c>
      <c r="K44" s="30"/>
      <c r="L44" s="28"/>
      <c r="M44" s="29"/>
      <c r="N44" s="30"/>
      <c r="O44" s="258"/>
      <c r="P44" s="259"/>
      <c r="Q44" s="258"/>
      <c r="R44" s="259"/>
      <c r="S44" s="258"/>
      <c r="T44" s="259"/>
      <c r="U44" s="258"/>
      <c r="V44" s="259"/>
      <c r="W44" s="258"/>
      <c r="X44" s="259"/>
      <c r="Z44" s="26">
        <f>COUNTIF(C43:N44,"△")</f>
        <v>0</v>
      </c>
      <c r="AA44" s="27">
        <f>SUM(E44+H44+K44+N44)</f>
        <v>0</v>
      </c>
    </row>
    <row r="45" ht="15" customHeight="1"/>
    <row r="46" spans="31:34" ht="15" customHeight="1">
      <c r="AE46" s="11"/>
      <c r="AF46" s="6"/>
      <c r="AG46" s="6"/>
      <c r="AH46" s="6"/>
    </row>
    <row r="47" spans="1:33" ht="15" customHeight="1">
      <c r="A47" s="309" t="s">
        <v>17</v>
      </c>
      <c r="B47" s="309"/>
      <c r="C47" s="309"/>
      <c r="D47" s="309"/>
      <c r="AB47" s="11"/>
      <c r="AC47" s="11"/>
      <c r="AD47" s="11"/>
      <c r="AE47" s="13"/>
      <c r="AF47" s="14"/>
      <c r="AG47" s="14"/>
    </row>
    <row r="48" spans="1:33" ht="15" customHeight="1">
      <c r="A48" s="7"/>
      <c r="B48" s="8" t="s">
        <v>2</v>
      </c>
      <c r="C48" s="243" t="s">
        <v>3</v>
      </c>
      <c r="D48" s="244"/>
      <c r="E48" s="286" t="s">
        <v>4</v>
      </c>
      <c r="F48" s="287"/>
      <c r="G48" s="287"/>
      <c r="H48" s="287"/>
      <c r="I48" s="287"/>
      <c r="J48" s="287"/>
      <c r="K48" s="287"/>
      <c r="L48" s="287"/>
      <c r="M48" s="287"/>
      <c r="N48" s="287"/>
      <c r="O48" s="288"/>
      <c r="P48" s="284" t="s">
        <v>5</v>
      </c>
      <c r="Q48" s="284"/>
      <c r="R48" s="284"/>
      <c r="S48" s="284"/>
      <c r="T48" s="284"/>
      <c r="U48" s="284"/>
      <c r="V48" s="284"/>
      <c r="W48" s="284"/>
      <c r="X48" s="284" t="s">
        <v>14</v>
      </c>
      <c r="Y48" s="284"/>
      <c r="Z48" s="284"/>
      <c r="AA48" s="284"/>
      <c r="AB48" s="284"/>
      <c r="AC48" s="284"/>
      <c r="AD48" s="284"/>
      <c r="AE48" s="13"/>
      <c r="AF48" s="14"/>
      <c r="AG48" s="14"/>
    </row>
    <row r="49" spans="1:33" ht="15" customHeight="1">
      <c r="A49" s="7">
        <v>1</v>
      </c>
      <c r="B49" s="221" t="s">
        <v>202</v>
      </c>
      <c r="C49" s="241">
        <v>0.6875</v>
      </c>
      <c r="D49" s="242"/>
      <c r="E49" s="239" t="s">
        <v>34</v>
      </c>
      <c r="F49" s="240"/>
      <c r="G49" s="240"/>
      <c r="H49" s="240"/>
      <c r="I49" s="15">
        <v>5</v>
      </c>
      <c r="J49" s="16"/>
      <c r="K49" s="17">
        <v>0</v>
      </c>
      <c r="L49" s="231" t="s">
        <v>72</v>
      </c>
      <c r="M49" s="232"/>
      <c r="N49" s="232"/>
      <c r="O49" s="233"/>
      <c r="P49" s="237" t="s">
        <v>79</v>
      </c>
      <c r="Q49" s="235"/>
      <c r="R49" s="235"/>
      <c r="S49" s="238"/>
      <c r="T49" s="234" t="s">
        <v>203</v>
      </c>
      <c r="U49" s="235"/>
      <c r="V49" s="235"/>
      <c r="W49" s="236"/>
      <c r="X49" s="223" t="s">
        <v>204</v>
      </c>
      <c r="Y49" s="224"/>
      <c r="Z49" s="224"/>
      <c r="AA49" s="224"/>
      <c r="AB49" s="224"/>
      <c r="AC49" s="224"/>
      <c r="AD49" s="225"/>
      <c r="AE49" s="13"/>
      <c r="AF49" s="14"/>
      <c r="AG49" s="14"/>
    </row>
    <row r="50" spans="1:33" ht="15" customHeight="1">
      <c r="A50" s="32">
        <v>2</v>
      </c>
      <c r="B50" s="222"/>
      <c r="C50" s="313">
        <v>0.75</v>
      </c>
      <c r="D50" s="314"/>
      <c r="E50" s="315" t="s">
        <v>79</v>
      </c>
      <c r="F50" s="316"/>
      <c r="G50" s="316"/>
      <c r="H50" s="316"/>
      <c r="I50" s="18">
        <v>7</v>
      </c>
      <c r="J50" s="19"/>
      <c r="K50" s="20">
        <v>2</v>
      </c>
      <c r="L50" s="317" t="s">
        <v>66</v>
      </c>
      <c r="M50" s="318"/>
      <c r="N50" s="318"/>
      <c r="O50" s="319"/>
      <c r="P50" s="306" t="s">
        <v>34</v>
      </c>
      <c r="Q50" s="307"/>
      <c r="R50" s="307"/>
      <c r="S50" s="308"/>
      <c r="T50" s="321" t="s">
        <v>205</v>
      </c>
      <c r="U50" s="307"/>
      <c r="V50" s="307"/>
      <c r="W50" s="322"/>
      <c r="X50" s="226"/>
      <c r="Y50" s="227"/>
      <c r="Z50" s="227"/>
      <c r="AA50" s="227"/>
      <c r="AB50" s="227"/>
      <c r="AC50" s="227"/>
      <c r="AD50" s="228"/>
      <c r="AE50" s="13"/>
      <c r="AF50" s="14"/>
      <c r="AG50" s="14"/>
    </row>
    <row r="51" spans="1:33" ht="15" customHeight="1">
      <c r="A51" s="32">
        <v>3</v>
      </c>
      <c r="B51" s="221" t="s">
        <v>206</v>
      </c>
      <c r="C51" s="313">
        <v>0.375</v>
      </c>
      <c r="D51" s="314"/>
      <c r="E51" s="315" t="s">
        <v>34</v>
      </c>
      <c r="F51" s="316"/>
      <c r="G51" s="316"/>
      <c r="H51" s="316"/>
      <c r="I51" s="18"/>
      <c r="J51" s="19"/>
      <c r="K51" s="20"/>
      <c r="L51" s="317" t="s">
        <v>66</v>
      </c>
      <c r="M51" s="318"/>
      <c r="N51" s="318"/>
      <c r="O51" s="319"/>
      <c r="P51" s="306" t="s">
        <v>72</v>
      </c>
      <c r="Q51" s="307"/>
      <c r="R51" s="307"/>
      <c r="S51" s="308"/>
      <c r="T51" s="321" t="s">
        <v>79</v>
      </c>
      <c r="U51" s="307"/>
      <c r="V51" s="307"/>
      <c r="W51" s="322"/>
      <c r="X51" s="223" t="s">
        <v>204</v>
      </c>
      <c r="Y51" s="224"/>
      <c r="Z51" s="224"/>
      <c r="AA51" s="224"/>
      <c r="AB51" s="224"/>
      <c r="AC51" s="224"/>
      <c r="AD51" s="225"/>
      <c r="AE51" s="33"/>
      <c r="AF51" s="33"/>
      <c r="AG51" s="14"/>
    </row>
    <row r="52" spans="1:33" ht="15" customHeight="1">
      <c r="A52" s="32">
        <v>4</v>
      </c>
      <c r="B52" s="222"/>
      <c r="C52" s="313">
        <v>0.4375</v>
      </c>
      <c r="D52" s="314"/>
      <c r="E52" s="315" t="s">
        <v>72</v>
      </c>
      <c r="F52" s="316"/>
      <c r="G52" s="316"/>
      <c r="H52" s="316"/>
      <c r="I52" s="18"/>
      <c r="J52" s="19"/>
      <c r="K52" s="20"/>
      <c r="L52" s="317" t="s">
        <v>36</v>
      </c>
      <c r="M52" s="318"/>
      <c r="N52" s="318"/>
      <c r="O52" s="319"/>
      <c r="P52" s="306" t="s">
        <v>34</v>
      </c>
      <c r="Q52" s="307"/>
      <c r="R52" s="307"/>
      <c r="S52" s="308"/>
      <c r="T52" s="321" t="s">
        <v>66</v>
      </c>
      <c r="U52" s="307"/>
      <c r="V52" s="307"/>
      <c r="W52" s="322"/>
      <c r="X52" s="226"/>
      <c r="Y52" s="227"/>
      <c r="Z52" s="227"/>
      <c r="AA52" s="227"/>
      <c r="AB52" s="227"/>
      <c r="AC52" s="227"/>
      <c r="AD52" s="228"/>
      <c r="AE52" s="33"/>
      <c r="AF52" s="33"/>
      <c r="AG52" s="14"/>
    </row>
    <row r="53" spans="1:33" ht="15" customHeight="1">
      <c r="A53" s="32">
        <v>5</v>
      </c>
      <c r="B53" s="221" t="s">
        <v>207</v>
      </c>
      <c r="C53" s="313">
        <v>0.375</v>
      </c>
      <c r="D53" s="314"/>
      <c r="E53" s="315" t="s">
        <v>66</v>
      </c>
      <c r="F53" s="316"/>
      <c r="G53" s="316"/>
      <c r="H53" s="316"/>
      <c r="I53" s="18"/>
      <c r="J53" s="19"/>
      <c r="K53" s="20"/>
      <c r="L53" s="317" t="s">
        <v>72</v>
      </c>
      <c r="M53" s="318"/>
      <c r="N53" s="318"/>
      <c r="O53" s="319"/>
      <c r="P53" s="306" t="s">
        <v>79</v>
      </c>
      <c r="Q53" s="307"/>
      <c r="R53" s="307"/>
      <c r="S53" s="308"/>
      <c r="T53" s="321" t="s">
        <v>34</v>
      </c>
      <c r="U53" s="307"/>
      <c r="V53" s="307"/>
      <c r="W53" s="322"/>
      <c r="X53" s="223" t="s">
        <v>204</v>
      </c>
      <c r="Y53" s="224"/>
      <c r="Z53" s="224"/>
      <c r="AA53" s="224"/>
      <c r="AB53" s="224"/>
      <c r="AC53" s="224"/>
      <c r="AD53" s="225"/>
      <c r="AE53" s="33"/>
      <c r="AF53" s="33"/>
      <c r="AG53" s="14"/>
    </row>
    <row r="54" spans="1:34" ht="15" customHeight="1">
      <c r="A54" s="32">
        <v>6</v>
      </c>
      <c r="B54" s="222"/>
      <c r="C54" s="313">
        <v>0.4375</v>
      </c>
      <c r="D54" s="314"/>
      <c r="E54" s="315" t="s">
        <v>36</v>
      </c>
      <c r="F54" s="316"/>
      <c r="G54" s="316"/>
      <c r="H54" s="316"/>
      <c r="I54" s="18"/>
      <c r="J54" s="19"/>
      <c r="K54" s="20"/>
      <c r="L54" s="317" t="s">
        <v>34</v>
      </c>
      <c r="M54" s="318"/>
      <c r="N54" s="318"/>
      <c r="O54" s="319"/>
      <c r="P54" s="306" t="s">
        <v>66</v>
      </c>
      <c r="Q54" s="307"/>
      <c r="R54" s="307"/>
      <c r="S54" s="308"/>
      <c r="T54" s="321" t="s">
        <v>72</v>
      </c>
      <c r="U54" s="307"/>
      <c r="V54" s="307"/>
      <c r="W54" s="322"/>
      <c r="X54" s="226"/>
      <c r="Y54" s="227"/>
      <c r="Z54" s="227"/>
      <c r="AA54" s="227"/>
      <c r="AB54" s="227"/>
      <c r="AC54" s="227"/>
      <c r="AD54" s="228"/>
      <c r="AE54" s="21"/>
      <c r="AF54" s="23"/>
      <c r="AG54" s="23"/>
      <c r="AH54" s="23"/>
    </row>
    <row r="55" spans="1:30" ht="4.5" customHeight="1">
      <c r="A55" s="4"/>
      <c r="B55" s="4"/>
      <c r="C55" s="21"/>
      <c r="D55" s="2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2"/>
      <c r="Q55" s="22"/>
      <c r="R55" s="22"/>
      <c r="S55" s="22"/>
      <c r="T55" s="22"/>
      <c r="U55" s="22"/>
      <c r="V55" s="22"/>
      <c r="W55" s="4"/>
      <c r="X55" s="4"/>
      <c r="Y55" s="4"/>
      <c r="AB55" s="23"/>
      <c r="AC55" s="23"/>
      <c r="AD55" s="21"/>
    </row>
    <row r="56" spans="1:27" ht="15" customHeight="1">
      <c r="A56" s="323" t="s">
        <v>7</v>
      </c>
      <c r="B56" s="324"/>
      <c r="C56" s="325" t="str">
        <f>B57</f>
        <v>東六クラブ</v>
      </c>
      <c r="D56" s="326"/>
      <c r="E56" s="327"/>
      <c r="F56" s="325" t="str">
        <f>B59</f>
        <v>コバルトーレ</v>
      </c>
      <c r="G56" s="326"/>
      <c r="H56" s="327"/>
      <c r="I56" s="325" t="str">
        <f>B61</f>
        <v>ラソス</v>
      </c>
      <c r="J56" s="326"/>
      <c r="K56" s="327"/>
      <c r="L56" s="325" t="str">
        <f>B63</f>
        <v>オークス</v>
      </c>
      <c r="M56" s="326"/>
      <c r="N56" s="327"/>
      <c r="O56" s="286" t="s">
        <v>8</v>
      </c>
      <c r="P56" s="320"/>
      <c r="Q56" s="284" t="s">
        <v>9</v>
      </c>
      <c r="R56" s="284"/>
      <c r="S56" s="284" t="s">
        <v>10</v>
      </c>
      <c r="T56" s="284"/>
      <c r="U56" s="286" t="s">
        <v>11</v>
      </c>
      <c r="V56" s="288"/>
      <c r="W56" s="286" t="s">
        <v>12</v>
      </c>
      <c r="X56" s="288"/>
      <c r="AA56" s="2"/>
    </row>
    <row r="57" spans="1:27" ht="15" customHeight="1">
      <c r="A57" s="328">
        <v>1</v>
      </c>
      <c r="B57" s="329" t="s">
        <v>79</v>
      </c>
      <c r="C57" s="254">
        <f>IF(OR(C58="",E58=""),"",IF(C58=E58,"△",IF(C58&gt;E58,"○","●")))</f>
      </c>
      <c r="D57" s="255"/>
      <c r="E57" s="256"/>
      <c r="F57" s="254">
        <f>IF(OR(F58="",H58=""),"",IF(F58=H58,"△",IF(F58&gt;H58,"○","●")))</f>
      </c>
      <c r="G57" s="255"/>
      <c r="H57" s="256"/>
      <c r="I57" s="254">
        <f>IF(OR(I58="",K58=""),"",IF(I58=K58,"△",IF(I58&gt;K58,"○","●")))</f>
      </c>
      <c r="J57" s="255"/>
      <c r="K57" s="256"/>
      <c r="L57" s="254" t="str">
        <f>IF(OR(L58="",N58=""),"",IF(L58=N58,"△",IF(L58&gt;N58,"○","●")))</f>
        <v>○</v>
      </c>
      <c r="M57" s="255"/>
      <c r="N57" s="256"/>
      <c r="O57" s="248">
        <f>SUM(Z57:Z58)</f>
        <v>3</v>
      </c>
      <c r="P57" s="249"/>
      <c r="Q57" s="248">
        <f>AA57</f>
        <v>7</v>
      </c>
      <c r="R57" s="257"/>
      <c r="S57" s="248">
        <f>AA58</f>
        <v>2</v>
      </c>
      <c r="T57" s="257"/>
      <c r="U57" s="248">
        <f>SUM(AA57-AA58)</f>
        <v>5</v>
      </c>
      <c r="V57" s="257"/>
      <c r="W57" s="248"/>
      <c r="X57" s="257"/>
      <c r="Y57" s="351"/>
      <c r="Z57" s="26">
        <f>COUNTIF(C57:N58,"○")*3</f>
        <v>3</v>
      </c>
      <c r="AA57" s="27">
        <f>SUM(C58+F58+I58+L58)</f>
        <v>7</v>
      </c>
    </row>
    <row r="58" spans="1:27" ht="15" customHeight="1">
      <c r="A58" s="247"/>
      <c r="B58" s="330"/>
      <c r="C58" s="28"/>
      <c r="D58" s="29"/>
      <c r="E58" s="30"/>
      <c r="F58" s="28"/>
      <c r="G58" s="29" t="s">
        <v>13</v>
      </c>
      <c r="H58" s="30"/>
      <c r="I58" s="28"/>
      <c r="J58" s="29" t="s">
        <v>13</v>
      </c>
      <c r="K58" s="30"/>
      <c r="L58" s="28">
        <v>7</v>
      </c>
      <c r="M58" s="29" t="s">
        <v>13</v>
      </c>
      <c r="N58" s="30">
        <v>2</v>
      </c>
      <c r="O58" s="250"/>
      <c r="P58" s="251"/>
      <c r="Q58" s="258"/>
      <c r="R58" s="259"/>
      <c r="S58" s="258"/>
      <c r="T58" s="259"/>
      <c r="U58" s="258"/>
      <c r="V58" s="259"/>
      <c r="W58" s="258"/>
      <c r="X58" s="259"/>
      <c r="Y58" s="351"/>
      <c r="Z58" s="26">
        <f>COUNTIF(C57:N58,"△")</f>
        <v>0</v>
      </c>
      <c r="AA58" s="27">
        <f>SUM(E58+H58+K58+N58)</f>
        <v>2</v>
      </c>
    </row>
    <row r="59" spans="1:27" ht="15" customHeight="1">
      <c r="A59" s="246">
        <v>2</v>
      </c>
      <c r="B59" s="252" t="s">
        <v>34</v>
      </c>
      <c r="C59" s="254">
        <f>IF(OR(C60="",E60=""),"",IF(C60=E60,"△",IF(C60&gt;E60,"○","●")))</f>
      </c>
      <c r="D59" s="255"/>
      <c r="E59" s="256"/>
      <c r="F59" s="254">
        <f>IF(OR(F60="",H60=""),"",IF(F60=H60,"△",IF(F60&gt;H60,"○","●")))</f>
      </c>
      <c r="G59" s="255"/>
      <c r="H59" s="256"/>
      <c r="I59" s="254" t="str">
        <f>IF(OR(I60="",K60=""),"",IF(I60=K60,"△",IF(I60&gt;K60,"○","●")))</f>
        <v>○</v>
      </c>
      <c r="J59" s="255"/>
      <c r="K59" s="256"/>
      <c r="L59" s="254">
        <f>IF(OR(L60="",N60=""),"",IF(L60=N60,"△",IF(L60&gt;N60,"○","●")))</f>
      </c>
      <c r="M59" s="255"/>
      <c r="N59" s="256"/>
      <c r="O59" s="248">
        <f>SUM(Z59:Z60)</f>
        <v>3</v>
      </c>
      <c r="P59" s="249"/>
      <c r="Q59" s="248">
        <f>AA59</f>
        <v>5</v>
      </c>
      <c r="R59" s="257"/>
      <c r="S59" s="248">
        <f>AA60</f>
        <v>0</v>
      </c>
      <c r="T59" s="257"/>
      <c r="U59" s="248">
        <f>SUM(AA59-AA60)</f>
        <v>5</v>
      </c>
      <c r="V59" s="257"/>
      <c r="W59" s="248"/>
      <c r="X59" s="257"/>
      <c r="Y59" s="351"/>
      <c r="Z59" s="26">
        <f>COUNTIF(C59:N60,"○")*3</f>
        <v>3</v>
      </c>
      <c r="AA59" s="27">
        <f>SUM(C60+F60+I60+L60)</f>
        <v>5</v>
      </c>
    </row>
    <row r="60" spans="1:62" ht="15" customHeight="1">
      <c r="A60" s="247"/>
      <c r="B60" s="253"/>
      <c r="C60" s="28"/>
      <c r="D60" s="29" t="s">
        <v>13</v>
      </c>
      <c r="E60" s="30"/>
      <c r="F60" s="28"/>
      <c r="G60" s="29"/>
      <c r="H60" s="30"/>
      <c r="I60" s="28">
        <v>5</v>
      </c>
      <c r="J60" s="29" t="s">
        <v>13</v>
      </c>
      <c r="K60" s="30">
        <v>0</v>
      </c>
      <c r="L60" s="28"/>
      <c r="M60" s="29" t="s">
        <v>13</v>
      </c>
      <c r="N60" s="30"/>
      <c r="O60" s="250"/>
      <c r="P60" s="251"/>
      <c r="Q60" s="258"/>
      <c r="R60" s="259"/>
      <c r="S60" s="258"/>
      <c r="T60" s="259"/>
      <c r="U60" s="258"/>
      <c r="V60" s="259"/>
      <c r="W60" s="258"/>
      <c r="X60" s="259"/>
      <c r="Y60" s="351"/>
      <c r="Z60" s="26">
        <f>COUNTIF(C59:N60,"△")</f>
        <v>0</v>
      </c>
      <c r="AA60" s="27">
        <f>SUM(E60+H60+K60+N60)</f>
        <v>0</v>
      </c>
      <c r="BJ60" s="5"/>
    </row>
    <row r="61" spans="1:27" ht="15" customHeight="1">
      <c r="A61" s="246">
        <v>3</v>
      </c>
      <c r="B61" s="252" t="s">
        <v>72</v>
      </c>
      <c r="C61" s="254">
        <f>IF(OR(C62="",E62=""),"",IF(C62=E62,"△",IF(C62&gt;E62,"○","●")))</f>
      </c>
      <c r="D61" s="255"/>
      <c r="E61" s="256"/>
      <c r="F61" s="254" t="str">
        <f>IF(OR(F62="",H62=""),"",IF(F62=H62,"△",IF(F62&gt;H62,"○","●")))</f>
        <v>●</v>
      </c>
      <c r="G61" s="255"/>
      <c r="H61" s="256"/>
      <c r="I61" s="254">
        <f>IF(OR(I62="",K62=""),"",IF(I62=K62,"△",IF(I62&gt;K62,"○","●")))</f>
      </c>
      <c r="J61" s="255"/>
      <c r="K61" s="256"/>
      <c r="L61" s="254">
        <f>IF(OR(L62="",N62=""),"",IF(L62=N62,"△",IF(L62&gt;N62,"○","●")))</f>
      </c>
      <c r="M61" s="255"/>
      <c r="N61" s="256"/>
      <c r="O61" s="248">
        <f>SUM(Z61:Z62)</f>
        <v>0</v>
      </c>
      <c r="P61" s="249"/>
      <c r="Q61" s="248">
        <f>AA61</f>
        <v>0</v>
      </c>
      <c r="R61" s="257"/>
      <c r="S61" s="248">
        <f>AA62</f>
        <v>5</v>
      </c>
      <c r="T61" s="257"/>
      <c r="U61" s="248">
        <f>SUM(AA61-AA62)</f>
        <v>-5</v>
      </c>
      <c r="V61" s="257"/>
      <c r="W61" s="248"/>
      <c r="X61" s="257"/>
      <c r="Y61" s="351"/>
      <c r="Z61" s="26">
        <f>COUNTIF(C61:N62,"○")*3</f>
        <v>0</v>
      </c>
      <c r="AA61" s="27">
        <f>SUM(C62+F62+I62+L62)</f>
        <v>0</v>
      </c>
    </row>
    <row r="62" spans="1:27" ht="15" customHeight="1">
      <c r="A62" s="247"/>
      <c r="B62" s="253"/>
      <c r="C62" s="28"/>
      <c r="D62" s="29" t="s">
        <v>13</v>
      </c>
      <c r="E62" s="30"/>
      <c r="F62" s="28">
        <v>0</v>
      </c>
      <c r="G62" s="29" t="s">
        <v>13</v>
      </c>
      <c r="H62" s="30">
        <v>5</v>
      </c>
      <c r="I62" s="28"/>
      <c r="J62" s="29"/>
      <c r="K62" s="30"/>
      <c r="L62" s="28"/>
      <c r="M62" s="29" t="s">
        <v>13</v>
      </c>
      <c r="N62" s="30"/>
      <c r="O62" s="250"/>
      <c r="P62" s="251"/>
      <c r="Q62" s="258"/>
      <c r="R62" s="259"/>
      <c r="S62" s="258"/>
      <c r="T62" s="259"/>
      <c r="U62" s="258"/>
      <c r="V62" s="259"/>
      <c r="W62" s="258"/>
      <c r="X62" s="259"/>
      <c r="Y62" s="351"/>
      <c r="Z62" s="26">
        <f>COUNTIF(C61:N62,"△")</f>
        <v>0</v>
      </c>
      <c r="AA62" s="27">
        <f>SUM(E62+H62+K62+N62)</f>
        <v>5</v>
      </c>
    </row>
    <row r="63" spans="1:27" ht="15" customHeight="1">
      <c r="A63" s="246">
        <v>4</v>
      </c>
      <c r="B63" s="252" t="s">
        <v>66</v>
      </c>
      <c r="C63" s="254" t="str">
        <f>IF(OR(C64="",E64=""),"",IF(C64=E64,"△",IF(C64&gt;E64,"○","●")))</f>
        <v>●</v>
      </c>
      <c r="D63" s="255"/>
      <c r="E63" s="256"/>
      <c r="F63" s="254">
        <f>IF(OR(F64="",H64=""),"",IF(F64=H64,"△",IF(F64&gt;H64,"○","●")))</f>
      </c>
      <c r="G63" s="255"/>
      <c r="H63" s="256"/>
      <c r="I63" s="254">
        <f>IF(OR(I64="",K64=""),"",IF(I64=K64,"△",IF(I64&gt;K64,"○","●")))</f>
      </c>
      <c r="J63" s="255"/>
      <c r="K63" s="256"/>
      <c r="L63" s="254">
        <f>IF(OR(L64="",N64=""),"",IF(L64=N64,"△",IF(L64&gt;N64,"○","●")))</f>
      </c>
      <c r="M63" s="255"/>
      <c r="N63" s="256"/>
      <c r="O63" s="248">
        <f>SUM(Z63:Z64)</f>
        <v>0</v>
      </c>
      <c r="P63" s="249"/>
      <c r="Q63" s="248">
        <f>AA63</f>
        <v>2</v>
      </c>
      <c r="R63" s="257"/>
      <c r="S63" s="248">
        <f>AA64</f>
        <v>7</v>
      </c>
      <c r="T63" s="257"/>
      <c r="U63" s="248">
        <f>SUM(AA63-AA64)</f>
        <v>-5</v>
      </c>
      <c r="V63" s="257"/>
      <c r="W63" s="248"/>
      <c r="X63" s="257"/>
      <c r="Y63" s="351"/>
      <c r="Z63" s="26">
        <f>COUNTIF(C63:N64,"○")*3</f>
        <v>0</v>
      </c>
      <c r="AA63" s="27">
        <f>SUM(C64+F64+I64+L64)</f>
        <v>2</v>
      </c>
    </row>
    <row r="64" spans="1:27" ht="15" customHeight="1">
      <c r="A64" s="247"/>
      <c r="B64" s="253"/>
      <c r="C64" s="28">
        <v>2</v>
      </c>
      <c r="D64" s="29" t="s">
        <v>13</v>
      </c>
      <c r="E64" s="30">
        <v>7</v>
      </c>
      <c r="F64" s="28"/>
      <c r="G64" s="29" t="s">
        <v>13</v>
      </c>
      <c r="H64" s="30"/>
      <c r="I64" s="28"/>
      <c r="J64" s="29" t="s">
        <v>13</v>
      </c>
      <c r="K64" s="30"/>
      <c r="L64" s="28"/>
      <c r="M64" s="29"/>
      <c r="N64" s="30"/>
      <c r="O64" s="250"/>
      <c r="P64" s="251"/>
      <c r="Q64" s="258"/>
      <c r="R64" s="259"/>
      <c r="S64" s="258"/>
      <c r="T64" s="259"/>
      <c r="U64" s="258"/>
      <c r="V64" s="259"/>
      <c r="W64" s="258"/>
      <c r="X64" s="259"/>
      <c r="Y64" s="351"/>
      <c r="Z64" s="26">
        <f>COUNTIF(C63:N64,"△")</f>
        <v>0</v>
      </c>
      <c r="AA64" s="27">
        <f>SUM(E64+H64+K64+N64)</f>
        <v>7</v>
      </c>
    </row>
    <row r="65" spans="31:34" ht="15" customHeight="1">
      <c r="AE65" s="11"/>
      <c r="AF65" s="6"/>
      <c r="AG65" s="6"/>
      <c r="AH65" s="6"/>
    </row>
    <row r="66" spans="31:33" ht="24.75" customHeight="1">
      <c r="AE66" s="13"/>
      <c r="AF66" s="14"/>
      <c r="AG66" s="14"/>
    </row>
    <row r="67" spans="1:33" ht="15" customHeight="1">
      <c r="A67" s="331" t="s">
        <v>25</v>
      </c>
      <c r="B67" s="331"/>
      <c r="C67" s="331"/>
      <c r="D67" s="331"/>
      <c r="AB67" s="11"/>
      <c r="AC67" s="11"/>
      <c r="AD67" s="11"/>
      <c r="AE67" s="31"/>
      <c r="AF67" s="31"/>
      <c r="AG67" s="14"/>
    </row>
    <row r="68" spans="1:33" ht="15" customHeight="1">
      <c r="A68" s="12"/>
      <c r="B68" s="12" t="s">
        <v>2</v>
      </c>
      <c r="C68" s="243" t="s">
        <v>3</v>
      </c>
      <c r="D68" s="244"/>
      <c r="E68" s="332" t="s">
        <v>4</v>
      </c>
      <c r="F68" s="333"/>
      <c r="G68" s="333"/>
      <c r="H68" s="333"/>
      <c r="I68" s="333"/>
      <c r="J68" s="333"/>
      <c r="K68" s="333"/>
      <c r="L68" s="333"/>
      <c r="M68" s="333"/>
      <c r="N68" s="333"/>
      <c r="O68" s="334"/>
      <c r="P68" s="245" t="s">
        <v>5</v>
      </c>
      <c r="Q68" s="245"/>
      <c r="R68" s="245"/>
      <c r="S68" s="245"/>
      <c r="T68" s="245"/>
      <c r="U68" s="245"/>
      <c r="V68" s="245"/>
      <c r="W68" s="245"/>
      <c r="X68" s="245" t="s">
        <v>14</v>
      </c>
      <c r="Y68" s="245"/>
      <c r="Z68" s="245"/>
      <c r="AA68" s="245"/>
      <c r="AB68" s="245"/>
      <c r="AC68" s="245"/>
      <c r="AD68" s="245"/>
      <c r="AE68" s="33"/>
      <c r="AF68" s="33"/>
      <c r="AG68" s="14"/>
    </row>
    <row r="69" spans="1:33" ht="15" customHeight="1">
      <c r="A69" s="210">
        <v>1</v>
      </c>
      <c r="B69" s="357">
        <v>43212</v>
      </c>
      <c r="C69" s="345">
        <v>0.3958333333333333</v>
      </c>
      <c r="D69" s="346"/>
      <c r="E69" s="340" t="s">
        <v>198</v>
      </c>
      <c r="F69" s="341"/>
      <c r="G69" s="341"/>
      <c r="H69" s="341"/>
      <c r="I69" s="211"/>
      <c r="J69" s="16" t="s">
        <v>13</v>
      </c>
      <c r="K69" s="212"/>
      <c r="L69" s="342" t="s">
        <v>64</v>
      </c>
      <c r="M69" s="343"/>
      <c r="N69" s="343"/>
      <c r="O69" s="344"/>
      <c r="P69" s="337" t="s">
        <v>199</v>
      </c>
      <c r="Q69" s="338"/>
      <c r="R69" s="338"/>
      <c r="S69" s="339"/>
      <c r="T69" s="349" t="s">
        <v>65</v>
      </c>
      <c r="U69" s="338"/>
      <c r="V69" s="338"/>
      <c r="W69" s="350"/>
      <c r="X69" s="359" t="s">
        <v>194</v>
      </c>
      <c r="Y69" s="360"/>
      <c r="Z69" s="360"/>
      <c r="AA69" s="360"/>
      <c r="AB69" s="360"/>
      <c r="AC69" s="360"/>
      <c r="AD69" s="361"/>
      <c r="AE69" s="33"/>
      <c r="AF69" s="33"/>
      <c r="AG69" s="14"/>
    </row>
    <row r="70" spans="1:33" ht="15" customHeight="1">
      <c r="A70" s="210">
        <v>2</v>
      </c>
      <c r="B70" s="358"/>
      <c r="C70" s="335">
        <v>0.4791666666666667</v>
      </c>
      <c r="D70" s="336"/>
      <c r="E70" s="340" t="s">
        <v>200</v>
      </c>
      <c r="F70" s="341"/>
      <c r="G70" s="341"/>
      <c r="H70" s="341"/>
      <c r="I70" s="211"/>
      <c r="J70" s="16" t="s">
        <v>13</v>
      </c>
      <c r="K70" s="212"/>
      <c r="L70" s="342" t="s">
        <v>65</v>
      </c>
      <c r="M70" s="343"/>
      <c r="N70" s="343"/>
      <c r="O70" s="344"/>
      <c r="P70" s="337" t="s">
        <v>201</v>
      </c>
      <c r="Q70" s="338"/>
      <c r="R70" s="338"/>
      <c r="S70" s="339"/>
      <c r="T70" s="349" t="s">
        <v>64</v>
      </c>
      <c r="U70" s="338"/>
      <c r="V70" s="338"/>
      <c r="W70" s="350"/>
      <c r="X70" s="362"/>
      <c r="Y70" s="363"/>
      <c r="Z70" s="363"/>
      <c r="AA70" s="363"/>
      <c r="AB70" s="363"/>
      <c r="AC70" s="363"/>
      <c r="AD70" s="364"/>
      <c r="AE70" s="33"/>
      <c r="AF70" s="33"/>
      <c r="AG70" s="14"/>
    </row>
    <row r="71" spans="1:33" ht="15" customHeight="1">
      <c r="A71" s="210">
        <v>3</v>
      </c>
      <c r="B71" s="357">
        <v>43219</v>
      </c>
      <c r="C71" s="345">
        <v>0.3958333333333333</v>
      </c>
      <c r="D71" s="346"/>
      <c r="E71" s="340" t="s">
        <v>198</v>
      </c>
      <c r="F71" s="341"/>
      <c r="G71" s="341"/>
      <c r="H71" s="341"/>
      <c r="I71" s="211"/>
      <c r="J71" s="16" t="s">
        <v>13</v>
      </c>
      <c r="K71" s="212"/>
      <c r="L71" s="342" t="s">
        <v>65</v>
      </c>
      <c r="M71" s="343"/>
      <c r="N71" s="343"/>
      <c r="O71" s="344"/>
      <c r="P71" s="337" t="s">
        <v>64</v>
      </c>
      <c r="Q71" s="338"/>
      <c r="R71" s="338"/>
      <c r="S71" s="339"/>
      <c r="T71" s="349" t="s">
        <v>199</v>
      </c>
      <c r="U71" s="338"/>
      <c r="V71" s="338"/>
      <c r="W71" s="350"/>
      <c r="X71" s="359" t="s">
        <v>197</v>
      </c>
      <c r="Y71" s="360"/>
      <c r="Z71" s="360"/>
      <c r="AA71" s="360"/>
      <c r="AB71" s="360"/>
      <c r="AC71" s="360"/>
      <c r="AD71" s="361"/>
      <c r="AE71" s="33"/>
      <c r="AF71" s="33"/>
      <c r="AG71" s="14"/>
    </row>
    <row r="72" spans="1:33" ht="15" customHeight="1">
      <c r="A72" s="210">
        <v>4</v>
      </c>
      <c r="B72" s="365"/>
      <c r="C72" s="335">
        <v>0.4791666666666667</v>
      </c>
      <c r="D72" s="336"/>
      <c r="E72" s="340" t="s">
        <v>200</v>
      </c>
      <c r="F72" s="341"/>
      <c r="G72" s="341"/>
      <c r="H72" s="341"/>
      <c r="I72" s="211"/>
      <c r="J72" s="16" t="s">
        <v>13</v>
      </c>
      <c r="K72" s="212"/>
      <c r="L72" s="342" t="s">
        <v>64</v>
      </c>
      <c r="M72" s="343"/>
      <c r="N72" s="343"/>
      <c r="O72" s="344"/>
      <c r="P72" s="337" t="s">
        <v>65</v>
      </c>
      <c r="Q72" s="338"/>
      <c r="R72" s="338"/>
      <c r="S72" s="339"/>
      <c r="T72" s="349" t="s">
        <v>201</v>
      </c>
      <c r="U72" s="338"/>
      <c r="V72" s="338"/>
      <c r="W72" s="350"/>
      <c r="X72" s="362"/>
      <c r="Y72" s="363"/>
      <c r="Z72" s="363"/>
      <c r="AA72" s="363"/>
      <c r="AB72" s="363"/>
      <c r="AC72" s="363"/>
      <c r="AD72" s="364"/>
      <c r="AE72" s="33"/>
      <c r="AF72" s="33"/>
      <c r="AG72" s="14"/>
    </row>
    <row r="73" spans="1:34" ht="15" customHeight="1">
      <c r="A73" s="210">
        <v>5</v>
      </c>
      <c r="B73" s="357">
        <v>43232</v>
      </c>
      <c r="C73" s="345">
        <v>0.3958333333333333</v>
      </c>
      <c r="D73" s="346"/>
      <c r="E73" s="340" t="s">
        <v>65</v>
      </c>
      <c r="F73" s="341"/>
      <c r="G73" s="341"/>
      <c r="H73" s="341"/>
      <c r="I73" s="211"/>
      <c r="J73" s="16" t="s">
        <v>13</v>
      </c>
      <c r="K73" s="212"/>
      <c r="L73" s="342" t="s">
        <v>64</v>
      </c>
      <c r="M73" s="343"/>
      <c r="N73" s="343"/>
      <c r="O73" s="344"/>
      <c r="P73" s="337" t="s">
        <v>199</v>
      </c>
      <c r="Q73" s="338"/>
      <c r="R73" s="338"/>
      <c r="S73" s="339"/>
      <c r="T73" s="349" t="s">
        <v>201</v>
      </c>
      <c r="U73" s="338"/>
      <c r="V73" s="338"/>
      <c r="W73" s="350"/>
      <c r="X73" s="359" t="s">
        <v>197</v>
      </c>
      <c r="Y73" s="360"/>
      <c r="Z73" s="360"/>
      <c r="AA73" s="360"/>
      <c r="AB73" s="360"/>
      <c r="AC73" s="360"/>
      <c r="AD73" s="361"/>
      <c r="AE73" s="21"/>
      <c r="AF73" s="23"/>
      <c r="AG73" s="23"/>
      <c r="AH73" s="23"/>
    </row>
    <row r="74" spans="1:30" ht="15" customHeight="1">
      <c r="A74" s="210">
        <v>6</v>
      </c>
      <c r="B74" s="358"/>
      <c r="C74" s="335">
        <v>0.4791666666666667</v>
      </c>
      <c r="D74" s="336"/>
      <c r="E74" s="340" t="s">
        <v>200</v>
      </c>
      <c r="F74" s="341"/>
      <c r="G74" s="341"/>
      <c r="H74" s="341"/>
      <c r="I74" s="211"/>
      <c r="J74" s="16" t="s">
        <v>13</v>
      </c>
      <c r="K74" s="212"/>
      <c r="L74" s="342" t="s">
        <v>201</v>
      </c>
      <c r="M74" s="343"/>
      <c r="N74" s="343"/>
      <c r="O74" s="344"/>
      <c r="P74" s="337" t="s">
        <v>65</v>
      </c>
      <c r="Q74" s="338"/>
      <c r="R74" s="338"/>
      <c r="S74" s="339"/>
      <c r="T74" s="349" t="s">
        <v>64</v>
      </c>
      <c r="U74" s="338"/>
      <c r="V74" s="338"/>
      <c r="W74" s="350"/>
      <c r="X74" s="362"/>
      <c r="Y74" s="363"/>
      <c r="Z74" s="363"/>
      <c r="AA74" s="363"/>
      <c r="AB74" s="363"/>
      <c r="AC74" s="363"/>
      <c r="AD74" s="364"/>
    </row>
    <row r="75" spans="1:30" ht="4.5" customHeight="1">
      <c r="A75" s="4"/>
      <c r="B75" s="4"/>
      <c r="C75" s="21"/>
      <c r="D75" s="2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2"/>
      <c r="Q75" s="22"/>
      <c r="R75" s="22"/>
      <c r="S75" s="22"/>
      <c r="T75" s="22"/>
      <c r="U75" s="22"/>
      <c r="V75" s="22"/>
      <c r="W75" s="4"/>
      <c r="X75" s="4"/>
      <c r="Y75" s="4"/>
      <c r="AB75" s="23"/>
      <c r="AC75" s="23"/>
      <c r="AD75" s="21"/>
    </row>
    <row r="76" spans="1:27" ht="15" customHeight="1">
      <c r="A76" s="347" t="s">
        <v>7</v>
      </c>
      <c r="B76" s="348"/>
      <c r="C76" s="325" t="str">
        <f>B77</f>
        <v>青葉FC</v>
      </c>
      <c r="D76" s="326"/>
      <c r="E76" s="327"/>
      <c r="F76" s="325" t="str">
        <f>B79</f>
        <v>仙台FC</v>
      </c>
      <c r="G76" s="326"/>
      <c r="H76" s="327"/>
      <c r="I76" s="325" t="str">
        <f>B81</f>
        <v>アバンツァーレ</v>
      </c>
      <c r="J76" s="326"/>
      <c r="K76" s="327"/>
      <c r="L76" s="325" t="str">
        <f>B83</f>
        <v>リベルタ</v>
      </c>
      <c r="M76" s="326"/>
      <c r="N76" s="327"/>
      <c r="O76" s="286" t="s">
        <v>8</v>
      </c>
      <c r="P76" s="320"/>
      <c r="Q76" s="284" t="s">
        <v>9</v>
      </c>
      <c r="R76" s="284"/>
      <c r="S76" s="284" t="s">
        <v>10</v>
      </c>
      <c r="T76" s="284"/>
      <c r="U76" s="286" t="s">
        <v>11</v>
      </c>
      <c r="V76" s="288"/>
      <c r="W76" s="286" t="s">
        <v>12</v>
      </c>
      <c r="X76" s="288"/>
      <c r="AA76" s="2"/>
    </row>
    <row r="77" spans="1:27" ht="15" customHeight="1">
      <c r="A77" s="328">
        <v>1</v>
      </c>
      <c r="B77" s="329" t="s">
        <v>73</v>
      </c>
      <c r="C77" s="254">
        <f>IF(OR(C78="",E78=""),"",IF(C78=E78,"△",IF(C78&gt;E78,"○","●")))</f>
      </c>
      <c r="D77" s="255"/>
      <c r="E77" s="256"/>
      <c r="F77" s="254">
        <f>IF(OR(F78="",H78=""),"",IF(F78=H78,"△",IF(F78&gt;H78,"○","●")))</f>
      </c>
      <c r="G77" s="255"/>
      <c r="H77" s="256"/>
      <c r="I77" s="254">
        <f>IF(OR(I78="",K78=""),"",IF(I78=K78,"△",IF(I78&gt;K78,"○","●")))</f>
      </c>
      <c r="J77" s="255"/>
      <c r="K77" s="256"/>
      <c r="L77" s="254">
        <f>IF(OR(L78="",N78=""),"",IF(L78=N78,"△",IF(L78&gt;N78,"○","●")))</f>
      </c>
      <c r="M77" s="255"/>
      <c r="N77" s="256"/>
      <c r="O77" s="248">
        <f>SUM(Z77:Z78)</f>
        <v>0</v>
      </c>
      <c r="P77" s="249"/>
      <c r="Q77" s="248">
        <f>AA77</f>
        <v>0</v>
      </c>
      <c r="R77" s="257"/>
      <c r="S77" s="248">
        <f>AA78</f>
        <v>0</v>
      </c>
      <c r="T77" s="257"/>
      <c r="U77" s="248">
        <f>SUM(AA77-AA78)</f>
        <v>0</v>
      </c>
      <c r="V77" s="257"/>
      <c r="W77" s="248"/>
      <c r="X77" s="257"/>
      <c r="Y77" s="351"/>
      <c r="Z77" s="26">
        <f>COUNTIF(C77:N78,"○")*3</f>
        <v>0</v>
      </c>
      <c r="AA77" s="27">
        <f>SUM(C78+F78+I78+L78)</f>
        <v>0</v>
      </c>
    </row>
    <row r="78" spans="1:27" ht="15" customHeight="1">
      <c r="A78" s="247"/>
      <c r="B78" s="330"/>
      <c r="C78" s="28"/>
      <c r="D78" s="29"/>
      <c r="E78" s="30"/>
      <c r="F78" s="28"/>
      <c r="G78" s="29" t="s">
        <v>13</v>
      </c>
      <c r="H78" s="30"/>
      <c r="I78" s="28"/>
      <c r="J78" s="29" t="s">
        <v>13</v>
      </c>
      <c r="K78" s="30"/>
      <c r="L78" s="28"/>
      <c r="M78" s="29" t="s">
        <v>13</v>
      </c>
      <c r="N78" s="30"/>
      <c r="O78" s="250"/>
      <c r="P78" s="251"/>
      <c r="Q78" s="258"/>
      <c r="R78" s="259"/>
      <c r="S78" s="258"/>
      <c r="T78" s="259"/>
      <c r="U78" s="258"/>
      <c r="V78" s="259"/>
      <c r="W78" s="258"/>
      <c r="X78" s="259"/>
      <c r="Y78" s="351"/>
      <c r="Z78" s="26">
        <f>COUNTIF(C77:N78,"△")</f>
        <v>0</v>
      </c>
      <c r="AA78" s="27">
        <f>SUM(E78+H78+K78+N78)</f>
        <v>0</v>
      </c>
    </row>
    <row r="79" spans="1:62" ht="15" customHeight="1">
      <c r="A79" s="246">
        <v>2</v>
      </c>
      <c r="B79" s="252" t="s">
        <v>29</v>
      </c>
      <c r="C79" s="254">
        <f>IF(OR(C80="",E80=""),"",IF(C80=E80,"△",IF(C80&gt;E80,"○","●")))</f>
      </c>
      <c r="D79" s="255"/>
      <c r="E79" s="256"/>
      <c r="F79" s="254">
        <f>IF(OR(F80="",H80=""),"",IF(F80=H80,"△",IF(F80&gt;H80,"○","●")))</f>
      </c>
      <c r="G79" s="255"/>
      <c r="H79" s="256"/>
      <c r="I79" s="254">
        <f>IF(OR(I80="",K80=""),"",IF(I80=K80,"△",IF(I80&gt;K80,"○","●")))</f>
      </c>
      <c r="J79" s="255"/>
      <c r="K79" s="256"/>
      <c r="L79" s="254">
        <f>IF(OR(L80="",N80=""),"",IF(L80=N80,"△",IF(L80&gt;N80,"○","●")))</f>
      </c>
      <c r="M79" s="255"/>
      <c r="N79" s="256"/>
      <c r="O79" s="248">
        <f>SUM(Z79:Z80)</f>
        <v>0</v>
      </c>
      <c r="P79" s="249"/>
      <c r="Q79" s="248">
        <f>AA79</f>
        <v>0</v>
      </c>
      <c r="R79" s="257"/>
      <c r="S79" s="248">
        <f>AA80</f>
        <v>0</v>
      </c>
      <c r="T79" s="257"/>
      <c r="U79" s="248">
        <f>SUM(AA79-AA80)</f>
        <v>0</v>
      </c>
      <c r="V79" s="257"/>
      <c r="W79" s="248"/>
      <c r="X79" s="257"/>
      <c r="Y79" s="351"/>
      <c r="Z79" s="26">
        <f>COUNTIF(C79:N80,"○")*3</f>
        <v>0</v>
      </c>
      <c r="AA79" s="27">
        <f>SUM(C80+F80+I80+L80)</f>
        <v>0</v>
      </c>
      <c r="BJ79" s="5"/>
    </row>
    <row r="80" spans="1:27" ht="15" customHeight="1">
      <c r="A80" s="247"/>
      <c r="B80" s="253"/>
      <c r="C80" s="28"/>
      <c r="D80" s="29" t="s">
        <v>13</v>
      </c>
      <c r="E80" s="30"/>
      <c r="F80" s="28"/>
      <c r="G80" s="29"/>
      <c r="H80" s="30"/>
      <c r="I80" s="28"/>
      <c r="J80" s="29" t="s">
        <v>13</v>
      </c>
      <c r="K80" s="30"/>
      <c r="L80" s="28"/>
      <c r="M80" s="29" t="s">
        <v>13</v>
      </c>
      <c r="N80" s="30"/>
      <c r="O80" s="250"/>
      <c r="P80" s="251"/>
      <c r="Q80" s="258"/>
      <c r="R80" s="259"/>
      <c r="S80" s="258"/>
      <c r="T80" s="259"/>
      <c r="U80" s="258"/>
      <c r="V80" s="259"/>
      <c r="W80" s="258"/>
      <c r="X80" s="259"/>
      <c r="Y80" s="351"/>
      <c r="Z80" s="26">
        <f>COUNTIF(C79:N80,"△")</f>
        <v>0</v>
      </c>
      <c r="AA80" s="27">
        <f>SUM(E80+H80+K80+N80)</f>
        <v>0</v>
      </c>
    </row>
    <row r="81" spans="1:27" ht="15" customHeight="1">
      <c r="A81" s="246">
        <v>3</v>
      </c>
      <c r="B81" s="252" t="s">
        <v>65</v>
      </c>
      <c r="C81" s="254">
        <f>IF(OR(C82="",E82=""),"",IF(C82=E82,"△",IF(C82&gt;E82,"○","●")))</f>
      </c>
      <c r="D81" s="255"/>
      <c r="E81" s="256"/>
      <c r="F81" s="254">
        <f>IF(OR(F82="",H82=""),"",IF(F82=H82,"△",IF(F82&gt;H82,"○","●")))</f>
      </c>
      <c r="G81" s="255"/>
      <c r="H81" s="256"/>
      <c r="I81" s="254">
        <f>IF(OR(I82="",K82=""),"",IF(I82=K82,"△",IF(I82&gt;K82,"○","●")))</f>
      </c>
      <c r="J81" s="255"/>
      <c r="K81" s="256"/>
      <c r="L81" s="254">
        <f>IF(OR(L82="",N82=""),"",IF(L82=N82,"△",IF(L82&gt;N82,"○","●")))</f>
      </c>
      <c r="M81" s="255"/>
      <c r="N81" s="256"/>
      <c r="O81" s="248">
        <f>SUM(Z81:Z82)</f>
        <v>0</v>
      </c>
      <c r="P81" s="249"/>
      <c r="Q81" s="248">
        <f>AA81</f>
        <v>0</v>
      </c>
      <c r="R81" s="257"/>
      <c r="S81" s="248">
        <f>AA82</f>
        <v>0</v>
      </c>
      <c r="T81" s="257"/>
      <c r="U81" s="248">
        <f>SUM(AA81-AA82)</f>
        <v>0</v>
      </c>
      <c r="V81" s="257"/>
      <c r="W81" s="248"/>
      <c r="X81" s="257"/>
      <c r="Y81" s="351"/>
      <c r="Z81" s="26">
        <f>COUNTIF(C81:N82,"○")*3</f>
        <v>0</v>
      </c>
      <c r="AA81" s="27">
        <f>SUM(C82+F82+I82+L82)</f>
        <v>0</v>
      </c>
    </row>
    <row r="82" spans="1:27" ht="15" customHeight="1">
      <c r="A82" s="247"/>
      <c r="B82" s="253"/>
      <c r="C82" s="28"/>
      <c r="D82" s="29" t="s">
        <v>13</v>
      </c>
      <c r="E82" s="30"/>
      <c r="F82" s="28"/>
      <c r="G82" s="29" t="s">
        <v>13</v>
      </c>
      <c r="H82" s="30"/>
      <c r="I82" s="28"/>
      <c r="J82" s="29"/>
      <c r="K82" s="30"/>
      <c r="L82" s="28"/>
      <c r="M82" s="29" t="s">
        <v>13</v>
      </c>
      <c r="N82" s="30"/>
      <c r="O82" s="250"/>
      <c r="P82" s="251"/>
      <c r="Q82" s="258"/>
      <c r="R82" s="259"/>
      <c r="S82" s="258"/>
      <c r="T82" s="259"/>
      <c r="U82" s="258"/>
      <c r="V82" s="259"/>
      <c r="W82" s="258"/>
      <c r="X82" s="259"/>
      <c r="Y82" s="351"/>
      <c r="Z82" s="26">
        <f>COUNTIF(C81:N82,"△")</f>
        <v>0</v>
      </c>
      <c r="AA82" s="27">
        <f>SUM(E82+H82+K82+N82)</f>
        <v>0</v>
      </c>
    </row>
    <row r="83" spans="1:27" ht="15" customHeight="1">
      <c r="A83" s="246">
        <v>4</v>
      </c>
      <c r="B83" s="252" t="s">
        <v>64</v>
      </c>
      <c r="C83" s="254">
        <f>IF(OR(C84="",E84=""),"",IF(C84=E84,"△",IF(C84&gt;E84,"○","●")))</f>
      </c>
      <c r="D83" s="255"/>
      <c r="E83" s="256"/>
      <c r="F83" s="254">
        <f>IF(OR(F84="",H84=""),"",IF(F84=H84,"△",IF(F84&gt;H84,"○","●")))</f>
      </c>
      <c r="G83" s="255"/>
      <c r="H83" s="256"/>
      <c r="I83" s="254">
        <f>IF(OR(I84="",K84=""),"",IF(I84=K84,"△",IF(I84&gt;K84,"○","●")))</f>
      </c>
      <c r="J83" s="255"/>
      <c r="K83" s="256"/>
      <c r="L83" s="254">
        <f>IF(OR(L84="",N84=""),"",IF(L84=N84,"△",IF(L84&gt;N84,"○","●")))</f>
      </c>
      <c r="M83" s="255"/>
      <c r="N83" s="256"/>
      <c r="O83" s="248">
        <f>SUM(Z83:Z84)</f>
        <v>0</v>
      </c>
      <c r="P83" s="249"/>
      <c r="Q83" s="248">
        <f>AA83</f>
        <v>0</v>
      </c>
      <c r="R83" s="257"/>
      <c r="S83" s="248">
        <f>AA84</f>
        <v>0</v>
      </c>
      <c r="T83" s="257"/>
      <c r="U83" s="248">
        <f>SUM(AA83-AA84)</f>
        <v>0</v>
      </c>
      <c r="V83" s="257"/>
      <c r="W83" s="248"/>
      <c r="X83" s="257"/>
      <c r="Y83" s="351"/>
      <c r="Z83" s="26">
        <f>COUNTIF(C83:N84,"○")*3</f>
        <v>0</v>
      </c>
      <c r="AA83" s="27">
        <f>SUM(C84+F84+I84+L84)</f>
        <v>0</v>
      </c>
    </row>
    <row r="84" spans="1:34" ht="15" customHeight="1">
      <c r="A84" s="247"/>
      <c r="B84" s="253"/>
      <c r="C84" s="28"/>
      <c r="D84" s="29" t="s">
        <v>13</v>
      </c>
      <c r="E84" s="30"/>
      <c r="F84" s="28"/>
      <c r="G84" s="29" t="s">
        <v>13</v>
      </c>
      <c r="H84" s="30"/>
      <c r="I84" s="28"/>
      <c r="J84" s="29" t="s">
        <v>13</v>
      </c>
      <c r="K84" s="30"/>
      <c r="L84" s="28"/>
      <c r="M84" s="29"/>
      <c r="N84" s="30"/>
      <c r="O84" s="250"/>
      <c r="P84" s="251"/>
      <c r="Q84" s="258"/>
      <c r="R84" s="259"/>
      <c r="S84" s="258"/>
      <c r="T84" s="259"/>
      <c r="U84" s="258"/>
      <c r="V84" s="259"/>
      <c r="W84" s="258"/>
      <c r="X84" s="259"/>
      <c r="Y84" s="351"/>
      <c r="Z84" s="26">
        <f>COUNTIF(C83:N84,"△")</f>
        <v>0</v>
      </c>
      <c r="AA84" s="27">
        <f>SUM(E84+H84+K84+N84)</f>
        <v>0</v>
      </c>
      <c r="AE84" s="11"/>
      <c r="AF84" s="6"/>
      <c r="AG84" s="6"/>
      <c r="AH84" s="6"/>
    </row>
    <row r="85" spans="31:33" ht="15" customHeight="1">
      <c r="AE85" s="13"/>
      <c r="AF85" s="14"/>
      <c r="AG85" s="14"/>
    </row>
    <row r="86" spans="31:33" ht="24" customHeight="1">
      <c r="AE86" s="13"/>
      <c r="AF86" s="14"/>
      <c r="AG86" s="14"/>
    </row>
    <row r="87" spans="1:33" ht="15" customHeight="1">
      <c r="A87" s="309" t="s">
        <v>26</v>
      </c>
      <c r="B87" s="309"/>
      <c r="C87" s="309"/>
      <c r="D87" s="309"/>
      <c r="AB87" s="11"/>
      <c r="AC87" s="11"/>
      <c r="AD87" s="11"/>
      <c r="AE87" s="13"/>
      <c r="AF87" s="14"/>
      <c r="AG87" s="14"/>
    </row>
    <row r="88" spans="1:33" ht="15" customHeight="1">
      <c r="A88" s="7"/>
      <c r="B88" s="8" t="s">
        <v>2</v>
      </c>
      <c r="C88" s="243" t="s">
        <v>3</v>
      </c>
      <c r="D88" s="244"/>
      <c r="E88" s="286" t="s">
        <v>4</v>
      </c>
      <c r="F88" s="287"/>
      <c r="G88" s="287"/>
      <c r="H88" s="287"/>
      <c r="I88" s="287"/>
      <c r="J88" s="287"/>
      <c r="K88" s="287"/>
      <c r="L88" s="287"/>
      <c r="M88" s="287"/>
      <c r="N88" s="287"/>
      <c r="O88" s="288"/>
      <c r="P88" s="284" t="s">
        <v>5</v>
      </c>
      <c r="Q88" s="284"/>
      <c r="R88" s="284"/>
      <c r="S88" s="284"/>
      <c r="T88" s="284"/>
      <c r="U88" s="284"/>
      <c r="V88" s="284"/>
      <c r="W88" s="284"/>
      <c r="X88" s="284" t="s">
        <v>14</v>
      </c>
      <c r="Y88" s="284"/>
      <c r="Z88" s="284"/>
      <c r="AA88" s="284"/>
      <c r="AB88" s="284"/>
      <c r="AC88" s="284"/>
      <c r="AD88" s="284"/>
      <c r="AE88" s="13"/>
      <c r="AF88" s="14"/>
      <c r="AG88" s="14"/>
    </row>
    <row r="89" spans="1:33" ht="15" customHeight="1">
      <c r="A89" s="12">
        <v>1</v>
      </c>
      <c r="B89" s="214" t="s">
        <v>208</v>
      </c>
      <c r="C89" s="243">
        <v>0.4375</v>
      </c>
      <c r="D89" s="244"/>
      <c r="E89" s="239" t="s">
        <v>209</v>
      </c>
      <c r="F89" s="240"/>
      <c r="G89" s="240"/>
      <c r="H89" s="240"/>
      <c r="I89" s="15"/>
      <c r="J89" s="16"/>
      <c r="K89" s="17"/>
      <c r="L89" s="231" t="s">
        <v>210</v>
      </c>
      <c r="M89" s="232"/>
      <c r="N89" s="232"/>
      <c r="O89" s="233"/>
      <c r="P89" s="237" t="s">
        <v>211</v>
      </c>
      <c r="Q89" s="235"/>
      <c r="R89" s="235"/>
      <c r="S89" s="238"/>
      <c r="T89" s="234" t="s">
        <v>212</v>
      </c>
      <c r="U89" s="235"/>
      <c r="V89" s="235"/>
      <c r="W89" s="236"/>
      <c r="X89" s="245" t="s">
        <v>213</v>
      </c>
      <c r="Y89" s="245"/>
      <c r="Z89" s="245"/>
      <c r="AA89" s="245"/>
      <c r="AB89" s="245"/>
      <c r="AC89" s="245"/>
      <c r="AD89" s="245"/>
      <c r="AE89" s="33"/>
      <c r="AF89" s="33"/>
      <c r="AG89" s="14"/>
    </row>
    <row r="90" spans="1:33" ht="15" customHeight="1">
      <c r="A90" s="7">
        <v>2</v>
      </c>
      <c r="B90" s="215" t="s">
        <v>214</v>
      </c>
      <c r="C90" s="241">
        <v>0.4375</v>
      </c>
      <c r="D90" s="242"/>
      <c r="E90" s="239" t="s">
        <v>211</v>
      </c>
      <c r="F90" s="240"/>
      <c r="G90" s="240"/>
      <c r="H90" s="240"/>
      <c r="I90" s="15"/>
      <c r="J90" s="16"/>
      <c r="K90" s="17"/>
      <c r="L90" s="231" t="s">
        <v>209</v>
      </c>
      <c r="M90" s="232"/>
      <c r="N90" s="232"/>
      <c r="O90" s="233"/>
      <c r="P90" s="237" t="s">
        <v>212</v>
      </c>
      <c r="Q90" s="235"/>
      <c r="R90" s="235"/>
      <c r="S90" s="238"/>
      <c r="T90" s="234" t="s">
        <v>210</v>
      </c>
      <c r="U90" s="235"/>
      <c r="V90" s="235"/>
      <c r="W90" s="236"/>
      <c r="X90" s="245" t="s">
        <v>213</v>
      </c>
      <c r="Y90" s="245"/>
      <c r="Z90" s="245"/>
      <c r="AA90" s="245"/>
      <c r="AB90" s="245"/>
      <c r="AC90" s="245"/>
      <c r="AD90" s="245"/>
      <c r="AE90" s="33"/>
      <c r="AF90" s="33"/>
      <c r="AG90" s="14"/>
    </row>
    <row r="91" spans="1:33" ht="15" customHeight="1">
      <c r="A91" s="7">
        <v>3</v>
      </c>
      <c r="B91" s="229" t="s">
        <v>215</v>
      </c>
      <c r="C91" s="241">
        <v>0.4583333333333333</v>
      </c>
      <c r="D91" s="242"/>
      <c r="E91" s="239" t="s">
        <v>211</v>
      </c>
      <c r="F91" s="240"/>
      <c r="G91" s="240"/>
      <c r="H91" s="240"/>
      <c r="I91" s="15"/>
      <c r="J91" s="16"/>
      <c r="K91" s="17"/>
      <c r="L91" s="231" t="s">
        <v>210</v>
      </c>
      <c r="M91" s="232"/>
      <c r="N91" s="232"/>
      <c r="O91" s="233"/>
      <c r="P91" s="237" t="s">
        <v>212</v>
      </c>
      <c r="Q91" s="235"/>
      <c r="R91" s="235"/>
      <c r="S91" s="238"/>
      <c r="T91" s="234" t="s">
        <v>209</v>
      </c>
      <c r="U91" s="235"/>
      <c r="V91" s="235"/>
      <c r="W91" s="236"/>
      <c r="X91" s="245" t="s">
        <v>213</v>
      </c>
      <c r="Y91" s="245"/>
      <c r="Z91" s="245"/>
      <c r="AA91" s="245"/>
      <c r="AB91" s="245"/>
      <c r="AC91" s="245"/>
      <c r="AD91" s="245"/>
      <c r="AE91" s="33"/>
      <c r="AF91" s="33"/>
      <c r="AG91" s="14"/>
    </row>
    <row r="92" spans="1:34" ht="15" customHeight="1">
      <c r="A92" s="7">
        <v>4</v>
      </c>
      <c r="B92" s="230"/>
      <c r="C92" s="241">
        <v>0.5416666666666666</v>
      </c>
      <c r="D92" s="242"/>
      <c r="E92" s="239" t="s">
        <v>212</v>
      </c>
      <c r="F92" s="240"/>
      <c r="G92" s="240"/>
      <c r="H92" s="240"/>
      <c r="I92" s="15"/>
      <c r="J92" s="16"/>
      <c r="K92" s="17"/>
      <c r="L92" s="231" t="s">
        <v>209</v>
      </c>
      <c r="M92" s="232"/>
      <c r="N92" s="232"/>
      <c r="O92" s="233"/>
      <c r="P92" s="237" t="s">
        <v>211</v>
      </c>
      <c r="Q92" s="235"/>
      <c r="R92" s="235"/>
      <c r="S92" s="238"/>
      <c r="T92" s="234" t="s">
        <v>210</v>
      </c>
      <c r="U92" s="235"/>
      <c r="V92" s="235"/>
      <c r="W92" s="236"/>
      <c r="X92" s="245" t="s">
        <v>213</v>
      </c>
      <c r="Y92" s="245"/>
      <c r="Z92" s="245"/>
      <c r="AA92" s="245"/>
      <c r="AB92" s="245"/>
      <c r="AC92" s="245"/>
      <c r="AD92" s="245"/>
      <c r="AE92" s="21"/>
      <c r="AF92" s="23"/>
      <c r="AG92" s="23"/>
      <c r="AH92" s="23"/>
    </row>
    <row r="93" spans="1:30" ht="15" customHeight="1">
      <c r="A93" s="7">
        <v>5</v>
      </c>
      <c r="B93" s="215" t="s">
        <v>216</v>
      </c>
      <c r="C93" s="241">
        <v>0.4375</v>
      </c>
      <c r="D93" s="242"/>
      <c r="E93" s="239" t="s">
        <v>211</v>
      </c>
      <c r="F93" s="240"/>
      <c r="G93" s="240"/>
      <c r="H93" s="240"/>
      <c r="I93" s="15"/>
      <c r="J93" s="16"/>
      <c r="K93" s="17"/>
      <c r="L93" s="231" t="s">
        <v>212</v>
      </c>
      <c r="M93" s="232"/>
      <c r="N93" s="232"/>
      <c r="O93" s="233"/>
      <c r="P93" s="237" t="s">
        <v>210</v>
      </c>
      <c r="Q93" s="235"/>
      <c r="R93" s="235"/>
      <c r="S93" s="238"/>
      <c r="T93" s="234" t="s">
        <v>209</v>
      </c>
      <c r="U93" s="235"/>
      <c r="V93" s="235"/>
      <c r="W93" s="236"/>
      <c r="X93" s="245" t="s">
        <v>213</v>
      </c>
      <c r="Y93" s="245"/>
      <c r="Z93" s="245"/>
      <c r="AA93" s="245"/>
      <c r="AB93" s="245"/>
      <c r="AC93" s="245"/>
      <c r="AD93" s="245"/>
    </row>
    <row r="94" spans="1:30" ht="15" customHeight="1">
      <c r="A94" s="7">
        <v>6</v>
      </c>
      <c r="B94" s="215" t="s">
        <v>217</v>
      </c>
      <c r="C94" s="241">
        <v>0.6041666666666666</v>
      </c>
      <c r="D94" s="242"/>
      <c r="E94" s="239" t="s">
        <v>212</v>
      </c>
      <c r="F94" s="240"/>
      <c r="G94" s="240"/>
      <c r="H94" s="240"/>
      <c r="I94" s="15"/>
      <c r="J94" s="16"/>
      <c r="K94" s="17"/>
      <c r="L94" s="231" t="s">
        <v>210</v>
      </c>
      <c r="M94" s="232"/>
      <c r="N94" s="232"/>
      <c r="O94" s="233"/>
      <c r="P94" s="237" t="s">
        <v>218</v>
      </c>
      <c r="Q94" s="235"/>
      <c r="R94" s="235"/>
      <c r="S94" s="238"/>
      <c r="T94" s="234" t="s">
        <v>218</v>
      </c>
      <c r="U94" s="235"/>
      <c r="V94" s="235"/>
      <c r="W94" s="236"/>
      <c r="X94" s="260" t="s">
        <v>219</v>
      </c>
      <c r="Y94" s="261"/>
      <c r="Z94" s="261"/>
      <c r="AA94" s="261"/>
      <c r="AB94" s="261"/>
      <c r="AC94" s="261"/>
      <c r="AD94" s="262"/>
    </row>
    <row r="95" spans="1:30" ht="4.5" customHeight="1">
      <c r="A95" s="4"/>
      <c r="B95" s="4"/>
      <c r="C95" s="21"/>
      <c r="D95" s="2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22"/>
      <c r="Q95" s="22"/>
      <c r="R95" s="22"/>
      <c r="S95" s="22"/>
      <c r="T95" s="22"/>
      <c r="U95" s="22"/>
      <c r="V95" s="22"/>
      <c r="W95" s="4"/>
      <c r="X95" s="4"/>
      <c r="Y95" s="4"/>
      <c r="AB95" s="23"/>
      <c r="AC95" s="23"/>
      <c r="AD95" s="21"/>
    </row>
    <row r="96" spans="1:27" ht="15" customHeight="1">
      <c r="A96" s="323" t="s">
        <v>7</v>
      </c>
      <c r="B96" s="324"/>
      <c r="C96" s="325" t="str">
        <f>B97</f>
        <v>DUOパーク</v>
      </c>
      <c r="D96" s="326"/>
      <c r="E96" s="327"/>
      <c r="F96" s="325" t="str">
        <f>B99</f>
        <v>多賀城FC</v>
      </c>
      <c r="G96" s="326"/>
      <c r="H96" s="327"/>
      <c r="I96" s="325" t="str">
        <f>B101</f>
        <v>エスペランサ</v>
      </c>
      <c r="J96" s="326"/>
      <c r="K96" s="327"/>
      <c r="L96" s="325" t="str">
        <f>B103</f>
        <v>エナブル</v>
      </c>
      <c r="M96" s="326"/>
      <c r="N96" s="327"/>
      <c r="O96" s="286" t="s">
        <v>8</v>
      </c>
      <c r="P96" s="320"/>
      <c r="Q96" s="284" t="s">
        <v>9</v>
      </c>
      <c r="R96" s="284"/>
      <c r="S96" s="284" t="s">
        <v>10</v>
      </c>
      <c r="T96" s="284"/>
      <c r="U96" s="286" t="s">
        <v>11</v>
      </c>
      <c r="V96" s="288"/>
      <c r="W96" s="286" t="s">
        <v>12</v>
      </c>
      <c r="X96" s="288"/>
      <c r="AA96" s="2"/>
    </row>
    <row r="97" spans="1:27" ht="15" customHeight="1">
      <c r="A97" s="328">
        <v>1</v>
      </c>
      <c r="B97" s="329" t="s">
        <v>54</v>
      </c>
      <c r="C97" s="254">
        <f>IF(OR(C98="",E98=""),"",IF(C98=E98,"△",IF(C98&gt;E98,"○","●")))</f>
      </c>
      <c r="D97" s="255"/>
      <c r="E97" s="256"/>
      <c r="F97" s="254">
        <f>IF(OR(F98="",H98=""),"",IF(F98=H98,"△",IF(F98&gt;H98,"○","●")))</f>
      </c>
      <c r="G97" s="255"/>
      <c r="H97" s="256"/>
      <c r="I97" s="254">
        <f>IF(OR(I98="",K98=""),"",IF(I98=K98,"△",IF(I98&gt;K98,"○","●")))</f>
      </c>
      <c r="J97" s="255"/>
      <c r="K97" s="256"/>
      <c r="L97" s="254">
        <f>IF(OR(L98="",N98=""),"",IF(L98=N98,"△",IF(L98&gt;N98,"○","●")))</f>
      </c>
      <c r="M97" s="255"/>
      <c r="N97" s="256"/>
      <c r="O97" s="248">
        <f>SUM(Z97:Z98)</f>
        <v>0</v>
      </c>
      <c r="P97" s="249"/>
      <c r="Q97" s="248">
        <f>AA97</f>
        <v>0</v>
      </c>
      <c r="R97" s="257"/>
      <c r="S97" s="248">
        <f>AA98</f>
        <v>0</v>
      </c>
      <c r="T97" s="257"/>
      <c r="U97" s="248">
        <f>SUM(AA97-AA98)</f>
        <v>0</v>
      </c>
      <c r="V97" s="257"/>
      <c r="W97" s="248"/>
      <c r="X97" s="257"/>
      <c r="Z97" s="26">
        <f>COUNTIF(C97:N98,"○")*3</f>
        <v>0</v>
      </c>
      <c r="AA97" s="27">
        <f>SUM(F98+I98+L98)</f>
        <v>0</v>
      </c>
    </row>
    <row r="98" spans="1:62" ht="15" customHeight="1">
      <c r="A98" s="247"/>
      <c r="B98" s="330"/>
      <c r="C98" s="28"/>
      <c r="D98" s="29"/>
      <c r="E98" s="30"/>
      <c r="F98" s="28"/>
      <c r="G98" s="29" t="s">
        <v>13</v>
      </c>
      <c r="H98" s="30"/>
      <c r="I98" s="28"/>
      <c r="J98" s="29" t="s">
        <v>13</v>
      </c>
      <c r="K98" s="30"/>
      <c r="L98" s="28"/>
      <c r="M98" s="29" t="s">
        <v>13</v>
      </c>
      <c r="N98" s="30"/>
      <c r="O98" s="250"/>
      <c r="P98" s="251"/>
      <c r="Q98" s="258"/>
      <c r="R98" s="259"/>
      <c r="S98" s="258"/>
      <c r="T98" s="259"/>
      <c r="U98" s="258"/>
      <c r="V98" s="259"/>
      <c r="W98" s="258"/>
      <c r="X98" s="259"/>
      <c r="Z98" s="26">
        <f>COUNTIF(C97:N98,"△")</f>
        <v>0</v>
      </c>
      <c r="AA98" s="27">
        <f>SUM(H98+K98+N98)</f>
        <v>0</v>
      </c>
      <c r="BJ98" s="5"/>
    </row>
    <row r="99" spans="1:27" ht="15" customHeight="1">
      <c r="A99" s="246">
        <v>2</v>
      </c>
      <c r="B99" s="252" t="s">
        <v>35</v>
      </c>
      <c r="C99" s="254">
        <f>IF(OR(C100="",E100=""),"",IF(C100=E100,"△",IF(C100&gt;E100,"○","●")))</f>
      </c>
      <c r="D99" s="255"/>
      <c r="E99" s="256"/>
      <c r="F99" s="254">
        <f>IF(OR(F100="",H100=""),"",IF(F100=H100,"△",IF(F100&gt;H100,"○","●")))</f>
      </c>
      <c r="G99" s="255"/>
      <c r="H99" s="256"/>
      <c r="I99" s="254">
        <f>IF(OR(I100="",K100=""),"",IF(I100=K100,"△",IF(I100&gt;K100,"○","●")))</f>
      </c>
      <c r="J99" s="255"/>
      <c r="K99" s="256"/>
      <c r="L99" s="254">
        <f>IF(OR(L100="",N100=""),"",IF(L100=N100,"△",IF(L100&gt;N100,"○","●")))</f>
      </c>
      <c r="M99" s="255"/>
      <c r="N99" s="256"/>
      <c r="O99" s="248">
        <f>SUM(Z99:Z100)</f>
        <v>0</v>
      </c>
      <c r="P99" s="249"/>
      <c r="Q99" s="248">
        <f>AA99</f>
        <v>0</v>
      </c>
      <c r="R99" s="257"/>
      <c r="S99" s="248">
        <f>AA100</f>
        <v>0</v>
      </c>
      <c r="T99" s="257"/>
      <c r="U99" s="248">
        <f>SUM(AA99-AA100)</f>
        <v>0</v>
      </c>
      <c r="V99" s="257"/>
      <c r="W99" s="248"/>
      <c r="X99" s="257"/>
      <c r="Z99" s="26">
        <f>COUNTIF(C99:N100,"○")*3</f>
        <v>0</v>
      </c>
      <c r="AA99" s="27">
        <f>SUM(C100+I100+L100)</f>
        <v>0</v>
      </c>
    </row>
    <row r="100" spans="1:27" ht="15" customHeight="1">
      <c r="A100" s="247"/>
      <c r="B100" s="253"/>
      <c r="C100" s="28"/>
      <c r="D100" s="29" t="s">
        <v>13</v>
      </c>
      <c r="E100" s="30"/>
      <c r="F100" s="28"/>
      <c r="G100" s="29"/>
      <c r="H100" s="30"/>
      <c r="I100" s="28"/>
      <c r="J100" s="29" t="s">
        <v>13</v>
      </c>
      <c r="K100" s="30"/>
      <c r="L100" s="28"/>
      <c r="M100" s="29" t="s">
        <v>13</v>
      </c>
      <c r="N100" s="30"/>
      <c r="O100" s="250"/>
      <c r="P100" s="251"/>
      <c r="Q100" s="258"/>
      <c r="R100" s="259"/>
      <c r="S100" s="258"/>
      <c r="T100" s="259"/>
      <c r="U100" s="258"/>
      <c r="V100" s="259"/>
      <c r="W100" s="258"/>
      <c r="X100" s="259"/>
      <c r="Z100" s="26">
        <f>COUNTIF(C99:N100,"△")</f>
        <v>0</v>
      </c>
      <c r="AA100" s="27">
        <f>SUM(E100+K100+N100)</f>
        <v>0</v>
      </c>
    </row>
    <row r="101" spans="1:27" ht="15" customHeight="1">
      <c r="A101" s="246">
        <v>3</v>
      </c>
      <c r="B101" s="252" t="s">
        <v>63</v>
      </c>
      <c r="C101" s="254">
        <f>IF(OR(C102="",E102=""),"",IF(C102=E102,"△",IF(C102&gt;E102,"○","●")))</f>
      </c>
      <c r="D101" s="255"/>
      <c r="E101" s="256"/>
      <c r="F101" s="254">
        <f>IF(OR(F102="",H102=""),"",IF(F102=H102,"△",IF(F102&gt;H102,"○","●")))</f>
      </c>
      <c r="G101" s="255"/>
      <c r="H101" s="256"/>
      <c r="I101" s="254">
        <f>IF(OR(I102="",K102=""),"",IF(I102=K102,"△",IF(I102&gt;K102,"○","●")))</f>
      </c>
      <c r="J101" s="255"/>
      <c r="K101" s="256"/>
      <c r="L101" s="254">
        <f>IF(OR(L102="",N102=""),"",IF(L102=N102,"△",IF(L102&gt;N102,"○","●")))</f>
      </c>
      <c r="M101" s="255"/>
      <c r="N101" s="256"/>
      <c r="O101" s="248">
        <f>SUM(Z101:Z102)</f>
        <v>0</v>
      </c>
      <c r="P101" s="249"/>
      <c r="Q101" s="248">
        <f>AA101</f>
        <v>0</v>
      </c>
      <c r="R101" s="257"/>
      <c r="S101" s="248">
        <f>AA102</f>
        <v>0</v>
      </c>
      <c r="T101" s="257"/>
      <c r="U101" s="248">
        <f>SUM(AA101-AA102)</f>
        <v>0</v>
      </c>
      <c r="V101" s="257"/>
      <c r="W101" s="248"/>
      <c r="X101" s="257"/>
      <c r="Z101" s="26">
        <f>COUNTIF(C101:N102,"○")*3</f>
        <v>0</v>
      </c>
      <c r="AA101" s="27">
        <f>SUM(C102+F102+L102)</f>
        <v>0</v>
      </c>
    </row>
    <row r="102" spans="1:27" ht="15" customHeight="1">
      <c r="A102" s="247"/>
      <c r="B102" s="253"/>
      <c r="C102" s="28"/>
      <c r="D102" s="29" t="s">
        <v>13</v>
      </c>
      <c r="E102" s="30"/>
      <c r="F102" s="28"/>
      <c r="G102" s="29" t="s">
        <v>13</v>
      </c>
      <c r="H102" s="30"/>
      <c r="I102" s="28"/>
      <c r="J102" s="29"/>
      <c r="K102" s="30"/>
      <c r="L102" s="28"/>
      <c r="M102" s="29" t="s">
        <v>13</v>
      </c>
      <c r="N102" s="30"/>
      <c r="O102" s="250"/>
      <c r="P102" s="251"/>
      <c r="Q102" s="258"/>
      <c r="R102" s="259"/>
      <c r="S102" s="258"/>
      <c r="T102" s="259"/>
      <c r="U102" s="258"/>
      <c r="V102" s="259"/>
      <c r="W102" s="258"/>
      <c r="X102" s="259"/>
      <c r="Z102" s="26">
        <f>COUNTIF(C101:N102,"△")</f>
        <v>0</v>
      </c>
      <c r="AA102" s="27">
        <f>SUM(E102+H102+N102)</f>
        <v>0</v>
      </c>
    </row>
    <row r="103" spans="1:34" ht="15" customHeight="1">
      <c r="A103" s="246">
        <v>4</v>
      </c>
      <c r="B103" s="252" t="s">
        <v>37</v>
      </c>
      <c r="C103" s="254">
        <f>IF(OR(C104="",E104=""),"",IF(C104=E104,"△",IF(C104&gt;E104,"○","●")))</f>
      </c>
      <c r="D103" s="255"/>
      <c r="E103" s="256"/>
      <c r="F103" s="254">
        <f>IF(OR(F104="",H104=""),"",IF(F104=H104,"△",IF(F104&gt;H104,"○","●")))</f>
      </c>
      <c r="G103" s="255"/>
      <c r="H103" s="256"/>
      <c r="I103" s="254">
        <f>IF(OR(I104="",K104=""),"",IF(I104=K104,"△",IF(I104&gt;K104,"○","●")))</f>
      </c>
      <c r="J103" s="255"/>
      <c r="K103" s="256"/>
      <c r="L103" s="254">
        <f>IF(OR(L104="",N104=""),"",IF(L104=N104,"△",IF(L104&gt;N104,"○","●")))</f>
      </c>
      <c r="M103" s="255"/>
      <c r="N103" s="256"/>
      <c r="O103" s="248">
        <f>SUM(Z103:Z104)</f>
        <v>0</v>
      </c>
      <c r="P103" s="249"/>
      <c r="Q103" s="248">
        <f>AA103</f>
        <v>0</v>
      </c>
      <c r="R103" s="257"/>
      <c r="S103" s="248">
        <f>AA104</f>
        <v>0</v>
      </c>
      <c r="T103" s="257"/>
      <c r="U103" s="248">
        <f>SUM(AA103-AA104)</f>
        <v>0</v>
      </c>
      <c r="V103" s="257"/>
      <c r="W103" s="248"/>
      <c r="X103" s="257"/>
      <c r="Z103" s="26">
        <f>COUNTIF(C103:N104,"○")*3</f>
        <v>0</v>
      </c>
      <c r="AA103" s="27">
        <f>SUM(C104+F104+I104)</f>
        <v>0</v>
      </c>
      <c r="AE103" s="11"/>
      <c r="AF103" s="6"/>
      <c r="AG103" s="6"/>
      <c r="AH103" s="6"/>
    </row>
    <row r="104" spans="1:33" ht="15" customHeight="1">
      <c r="A104" s="247"/>
      <c r="B104" s="253"/>
      <c r="C104" s="28"/>
      <c r="D104" s="29" t="s">
        <v>13</v>
      </c>
      <c r="E104" s="30"/>
      <c r="F104" s="28"/>
      <c r="G104" s="29" t="s">
        <v>13</v>
      </c>
      <c r="H104" s="30"/>
      <c r="I104" s="28"/>
      <c r="J104" s="29" t="s">
        <v>13</v>
      </c>
      <c r="K104" s="30"/>
      <c r="L104" s="28"/>
      <c r="M104" s="29"/>
      <c r="N104" s="30"/>
      <c r="O104" s="250"/>
      <c r="P104" s="251"/>
      <c r="Q104" s="258"/>
      <c r="R104" s="259"/>
      <c r="S104" s="258"/>
      <c r="T104" s="259"/>
      <c r="U104" s="258"/>
      <c r="V104" s="259"/>
      <c r="W104" s="258"/>
      <c r="X104" s="259"/>
      <c r="Z104" s="26">
        <f>COUNTIF(C103:N104,"△")</f>
        <v>0</v>
      </c>
      <c r="AA104" s="27">
        <f>SUM(E104+H104+K104)</f>
        <v>0</v>
      </c>
      <c r="AE104" s="13"/>
      <c r="AF104" s="14"/>
      <c r="AG104" s="14"/>
    </row>
    <row r="105" spans="31:33" ht="9.75" customHeight="1">
      <c r="AE105" s="31"/>
      <c r="AF105" s="31"/>
      <c r="AG105" s="14"/>
    </row>
    <row r="106" spans="31:33" ht="9.75" customHeight="1">
      <c r="AE106" s="33"/>
      <c r="AF106" s="33"/>
      <c r="AG106" s="14"/>
    </row>
    <row r="107" spans="31:33" ht="9.75" customHeight="1">
      <c r="AE107" s="33"/>
      <c r="AF107" s="33"/>
      <c r="AG107" s="14"/>
    </row>
    <row r="108" spans="31:33" ht="9.75" customHeight="1">
      <c r="AE108" s="33"/>
      <c r="AF108" s="33"/>
      <c r="AG108" s="14"/>
    </row>
    <row r="109" spans="31:33" ht="9.75" customHeight="1">
      <c r="AE109" s="33"/>
      <c r="AF109" s="33"/>
      <c r="AG109" s="14"/>
    </row>
    <row r="110" spans="31:33" ht="9.75" customHeight="1">
      <c r="AE110" s="33"/>
      <c r="AF110" s="33"/>
      <c r="AG110" s="14"/>
    </row>
    <row r="111" spans="31:34" ht="4.5" customHeight="1">
      <c r="AE111" s="21"/>
      <c r="AF111" s="23"/>
      <c r="AG111" s="23"/>
      <c r="AH111" s="23"/>
    </row>
    <row r="112" ht="19.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</sheetData>
  <sheetProtection/>
  <mergeCells count="457">
    <mergeCell ref="B73:B74"/>
    <mergeCell ref="X73:AD74"/>
    <mergeCell ref="B33:B34"/>
    <mergeCell ref="X33:AD34"/>
    <mergeCell ref="B69:B70"/>
    <mergeCell ref="X69:AD70"/>
    <mergeCell ref="B71:B72"/>
    <mergeCell ref="X71:AD72"/>
    <mergeCell ref="A36:B36"/>
    <mergeCell ref="B41:B42"/>
    <mergeCell ref="B29:B30"/>
    <mergeCell ref="P29:S29"/>
    <mergeCell ref="X29:AD30"/>
    <mergeCell ref="B31:B32"/>
    <mergeCell ref="P31:S31"/>
    <mergeCell ref="X31:AD32"/>
    <mergeCell ref="P30:S30"/>
    <mergeCell ref="T29:W29"/>
    <mergeCell ref="T30:W30"/>
    <mergeCell ref="T31:W31"/>
    <mergeCell ref="C36:E36"/>
    <mergeCell ref="C39:E39"/>
    <mergeCell ref="B39:B40"/>
    <mergeCell ref="I39:K39"/>
    <mergeCell ref="L39:N39"/>
    <mergeCell ref="L37:N37"/>
    <mergeCell ref="I37:J37"/>
    <mergeCell ref="B43:B44"/>
    <mergeCell ref="A43:A44"/>
    <mergeCell ref="A41:A42"/>
    <mergeCell ref="A39:A40"/>
    <mergeCell ref="A37:A38"/>
    <mergeCell ref="B37:B38"/>
    <mergeCell ref="F37:H37"/>
    <mergeCell ref="L36:N36"/>
    <mergeCell ref="I36:K36"/>
    <mergeCell ref="F36:H36"/>
    <mergeCell ref="C43:E43"/>
    <mergeCell ref="F43:H43"/>
    <mergeCell ref="I43:K43"/>
    <mergeCell ref="L41:N41"/>
    <mergeCell ref="F41:H41"/>
    <mergeCell ref="C41:E41"/>
    <mergeCell ref="Q43:R44"/>
    <mergeCell ref="Q41:R42"/>
    <mergeCell ref="O43:P44"/>
    <mergeCell ref="O41:P42"/>
    <mergeCell ref="O39:P40"/>
    <mergeCell ref="O37:P38"/>
    <mergeCell ref="Q39:R40"/>
    <mergeCell ref="Q37:R38"/>
    <mergeCell ref="U41:V42"/>
    <mergeCell ref="W41:X42"/>
    <mergeCell ref="W43:X44"/>
    <mergeCell ref="U43:V44"/>
    <mergeCell ref="S43:T44"/>
    <mergeCell ref="S41:T42"/>
    <mergeCell ref="S39:T40"/>
    <mergeCell ref="S37:T38"/>
    <mergeCell ref="U37:V38"/>
    <mergeCell ref="W37:X38"/>
    <mergeCell ref="W39:X40"/>
    <mergeCell ref="U39:V40"/>
    <mergeCell ref="W36:X36"/>
    <mergeCell ref="U36:V36"/>
    <mergeCell ref="S36:T36"/>
    <mergeCell ref="Q36:R36"/>
    <mergeCell ref="O36:P36"/>
    <mergeCell ref="T32:W32"/>
    <mergeCell ref="T34:W34"/>
    <mergeCell ref="T33:W33"/>
    <mergeCell ref="P32:S32"/>
    <mergeCell ref="E28:O28"/>
    <mergeCell ref="E34:H34"/>
    <mergeCell ref="E33:H33"/>
    <mergeCell ref="E32:H32"/>
    <mergeCell ref="E31:H31"/>
    <mergeCell ref="E30:H30"/>
    <mergeCell ref="L33:O33"/>
    <mergeCell ref="L34:O34"/>
    <mergeCell ref="P34:S34"/>
    <mergeCell ref="P33:S33"/>
    <mergeCell ref="C28:D28"/>
    <mergeCell ref="A27:D27"/>
    <mergeCell ref="E29:H29"/>
    <mergeCell ref="L29:O29"/>
    <mergeCell ref="C29:D29"/>
    <mergeCell ref="P28:W28"/>
    <mergeCell ref="X20:AD20"/>
    <mergeCell ref="P20:W20"/>
    <mergeCell ref="E20:O20"/>
    <mergeCell ref="C20:D20"/>
    <mergeCell ref="A19:D19"/>
    <mergeCell ref="C31:D31"/>
    <mergeCell ref="L30:O30"/>
    <mergeCell ref="L31:O31"/>
    <mergeCell ref="C30:D30"/>
    <mergeCell ref="X28:AD28"/>
    <mergeCell ref="U97:V98"/>
    <mergeCell ref="L103:N103"/>
    <mergeCell ref="Q97:R98"/>
    <mergeCell ref="U103:V104"/>
    <mergeCell ref="W103:X104"/>
    <mergeCell ref="B10:E10"/>
    <mergeCell ref="B16:C16"/>
    <mergeCell ref="E16:I16"/>
    <mergeCell ref="K16:O16"/>
    <mergeCell ref="Q16:U16"/>
    <mergeCell ref="A103:A104"/>
    <mergeCell ref="B103:B104"/>
    <mergeCell ref="O97:P98"/>
    <mergeCell ref="Q96:R96"/>
    <mergeCell ref="S96:T96"/>
    <mergeCell ref="Q83:R84"/>
    <mergeCell ref="S83:T84"/>
    <mergeCell ref="O83:P84"/>
    <mergeCell ref="O96:P96"/>
    <mergeCell ref="L96:N96"/>
    <mergeCell ref="C103:E103"/>
    <mergeCell ref="F103:H103"/>
    <mergeCell ref="L97:N97"/>
    <mergeCell ref="I97:K97"/>
    <mergeCell ref="L99:N99"/>
    <mergeCell ref="I99:K99"/>
    <mergeCell ref="I103:K103"/>
    <mergeCell ref="F99:H99"/>
    <mergeCell ref="C99:E99"/>
    <mergeCell ref="P74:S74"/>
    <mergeCell ref="T74:W74"/>
    <mergeCell ref="Y79:Y80"/>
    <mergeCell ref="S76:T76"/>
    <mergeCell ref="U76:V76"/>
    <mergeCell ref="Q79:R80"/>
    <mergeCell ref="S79:T80"/>
    <mergeCell ref="U79:V80"/>
    <mergeCell ref="W79:X80"/>
    <mergeCell ref="W76:X76"/>
    <mergeCell ref="W77:X78"/>
    <mergeCell ref="Y77:Y78"/>
    <mergeCell ref="Q77:R78"/>
    <mergeCell ref="S81:T82"/>
    <mergeCell ref="Y81:Y82"/>
    <mergeCell ref="Y83:Y84"/>
    <mergeCell ref="U83:V84"/>
    <mergeCell ref="W83:X84"/>
    <mergeCell ref="W59:X60"/>
    <mergeCell ref="W99:X100"/>
    <mergeCell ref="X68:AD68"/>
    <mergeCell ref="W61:X62"/>
    <mergeCell ref="Y59:Y60"/>
    <mergeCell ref="X88:AD88"/>
    <mergeCell ref="T72:W72"/>
    <mergeCell ref="U96:V96"/>
    <mergeCell ref="W96:X96"/>
    <mergeCell ref="S97:T98"/>
    <mergeCell ref="P69:S69"/>
    <mergeCell ref="Y61:Y62"/>
    <mergeCell ref="T69:W69"/>
    <mergeCell ref="U61:V62"/>
    <mergeCell ref="S61:T62"/>
    <mergeCell ref="S63:T64"/>
    <mergeCell ref="W63:X64"/>
    <mergeCell ref="U63:V64"/>
    <mergeCell ref="O61:P62"/>
    <mergeCell ref="Q61:R62"/>
    <mergeCell ref="P73:S73"/>
    <mergeCell ref="T73:W73"/>
    <mergeCell ref="T70:W70"/>
    <mergeCell ref="T71:W71"/>
    <mergeCell ref="Y57:Y58"/>
    <mergeCell ref="U57:V58"/>
    <mergeCell ref="W57:X58"/>
    <mergeCell ref="Y63:Y64"/>
    <mergeCell ref="P68:W68"/>
    <mergeCell ref="Q63:R64"/>
    <mergeCell ref="C97:E97"/>
    <mergeCell ref="F97:H97"/>
    <mergeCell ref="B99:B100"/>
    <mergeCell ref="T51:W51"/>
    <mergeCell ref="P72:S72"/>
    <mergeCell ref="S59:T60"/>
    <mergeCell ref="U59:V60"/>
    <mergeCell ref="U56:V56"/>
    <mergeCell ref="S57:T58"/>
    <mergeCell ref="T53:W53"/>
    <mergeCell ref="A87:D87"/>
    <mergeCell ref="C88:D88"/>
    <mergeCell ref="E88:O88"/>
    <mergeCell ref="I96:K96"/>
    <mergeCell ref="A99:A100"/>
    <mergeCell ref="A96:B96"/>
    <mergeCell ref="C96:E96"/>
    <mergeCell ref="F96:H96"/>
    <mergeCell ref="A97:A98"/>
    <mergeCell ref="B97:B98"/>
    <mergeCell ref="P88:W88"/>
    <mergeCell ref="U81:V82"/>
    <mergeCell ref="A83:A84"/>
    <mergeCell ref="B83:B84"/>
    <mergeCell ref="C83:E83"/>
    <mergeCell ref="F83:H83"/>
    <mergeCell ref="A81:A82"/>
    <mergeCell ref="B81:B82"/>
    <mergeCell ref="C81:E81"/>
    <mergeCell ref="F81:H81"/>
    <mergeCell ref="Q76:R76"/>
    <mergeCell ref="F77:H77"/>
    <mergeCell ref="I77:K77"/>
    <mergeCell ref="L79:N79"/>
    <mergeCell ref="O79:P80"/>
    <mergeCell ref="I83:K83"/>
    <mergeCell ref="L83:N83"/>
    <mergeCell ref="O77:P78"/>
    <mergeCell ref="S77:T78"/>
    <mergeCell ref="U77:V78"/>
    <mergeCell ref="W81:X82"/>
    <mergeCell ref="L81:N81"/>
    <mergeCell ref="F76:H76"/>
    <mergeCell ref="I76:K76"/>
    <mergeCell ref="I81:K81"/>
    <mergeCell ref="L76:N76"/>
    <mergeCell ref="O76:P76"/>
    <mergeCell ref="C71:D71"/>
    <mergeCell ref="E71:H71"/>
    <mergeCell ref="L71:O71"/>
    <mergeCell ref="P71:S71"/>
    <mergeCell ref="O81:P82"/>
    <mergeCell ref="Q81:R82"/>
    <mergeCell ref="C77:E77"/>
    <mergeCell ref="F79:H79"/>
    <mergeCell ref="I79:K79"/>
    <mergeCell ref="L77:N77"/>
    <mergeCell ref="A76:B76"/>
    <mergeCell ref="A79:A80"/>
    <mergeCell ref="B79:B80"/>
    <mergeCell ref="C79:E79"/>
    <mergeCell ref="C76:E76"/>
    <mergeCell ref="A77:A78"/>
    <mergeCell ref="B77:B78"/>
    <mergeCell ref="C70:D70"/>
    <mergeCell ref="E70:H70"/>
    <mergeCell ref="L70:O70"/>
    <mergeCell ref="C69:D69"/>
    <mergeCell ref="E69:H69"/>
    <mergeCell ref="L69:O69"/>
    <mergeCell ref="C74:D74"/>
    <mergeCell ref="P70:S70"/>
    <mergeCell ref="C72:D72"/>
    <mergeCell ref="E72:H72"/>
    <mergeCell ref="L72:O72"/>
    <mergeCell ref="E74:H74"/>
    <mergeCell ref="C73:D73"/>
    <mergeCell ref="E73:H73"/>
    <mergeCell ref="L73:O73"/>
    <mergeCell ref="L74:O74"/>
    <mergeCell ref="A67:D67"/>
    <mergeCell ref="C68:D68"/>
    <mergeCell ref="E68:O68"/>
    <mergeCell ref="I63:K63"/>
    <mergeCell ref="L63:N63"/>
    <mergeCell ref="O63:P64"/>
    <mergeCell ref="A63:A64"/>
    <mergeCell ref="B63:B64"/>
    <mergeCell ref="C63:E63"/>
    <mergeCell ref="F63:H63"/>
    <mergeCell ref="L61:N61"/>
    <mergeCell ref="F57:H57"/>
    <mergeCell ref="Q59:R60"/>
    <mergeCell ref="L59:N59"/>
    <mergeCell ref="O59:P60"/>
    <mergeCell ref="Q57:R58"/>
    <mergeCell ref="O57:P58"/>
    <mergeCell ref="A61:A62"/>
    <mergeCell ref="B61:B62"/>
    <mergeCell ref="C61:E61"/>
    <mergeCell ref="I59:K59"/>
    <mergeCell ref="B59:B60"/>
    <mergeCell ref="C59:E59"/>
    <mergeCell ref="F59:H59"/>
    <mergeCell ref="A59:A60"/>
    <mergeCell ref="F61:H61"/>
    <mergeCell ref="I61:K61"/>
    <mergeCell ref="A56:B56"/>
    <mergeCell ref="C56:E56"/>
    <mergeCell ref="F56:H56"/>
    <mergeCell ref="L57:N57"/>
    <mergeCell ref="I57:K57"/>
    <mergeCell ref="A57:A58"/>
    <mergeCell ref="B57:B58"/>
    <mergeCell ref="C57:E57"/>
    <mergeCell ref="I56:K56"/>
    <mergeCell ref="L56:N56"/>
    <mergeCell ref="O56:P56"/>
    <mergeCell ref="Q56:R56"/>
    <mergeCell ref="S56:T56"/>
    <mergeCell ref="P54:S54"/>
    <mergeCell ref="W56:X56"/>
    <mergeCell ref="T52:W52"/>
    <mergeCell ref="T54:W54"/>
    <mergeCell ref="P53:S53"/>
    <mergeCell ref="P51:S51"/>
    <mergeCell ref="X22:AD22"/>
    <mergeCell ref="C53:D53"/>
    <mergeCell ref="E53:H53"/>
    <mergeCell ref="L53:O53"/>
    <mergeCell ref="C54:D54"/>
    <mergeCell ref="E54:H54"/>
    <mergeCell ref="L54:O54"/>
    <mergeCell ref="T50:W50"/>
    <mergeCell ref="C32:D32"/>
    <mergeCell ref="X25:AD25"/>
    <mergeCell ref="X24:AD24"/>
    <mergeCell ref="X23:AD23"/>
    <mergeCell ref="C52:D52"/>
    <mergeCell ref="E52:H52"/>
    <mergeCell ref="L52:O52"/>
    <mergeCell ref="P52:S52"/>
    <mergeCell ref="C51:D51"/>
    <mergeCell ref="E51:H51"/>
    <mergeCell ref="L51:O51"/>
    <mergeCell ref="T49:W49"/>
    <mergeCell ref="P48:W48"/>
    <mergeCell ref="X48:AD48"/>
    <mergeCell ref="C48:D48"/>
    <mergeCell ref="E48:O48"/>
    <mergeCell ref="P49:S49"/>
    <mergeCell ref="L49:O49"/>
    <mergeCell ref="C49:D49"/>
    <mergeCell ref="E49:H49"/>
    <mergeCell ref="E22:H22"/>
    <mergeCell ref="E23:H23"/>
    <mergeCell ref="B21:B22"/>
    <mergeCell ref="B23:B24"/>
    <mergeCell ref="C33:D33"/>
    <mergeCell ref="C34:D34"/>
    <mergeCell ref="L32:O32"/>
    <mergeCell ref="E25:H25"/>
    <mergeCell ref="L25:O25"/>
    <mergeCell ref="L22:O22"/>
    <mergeCell ref="C25:D25"/>
    <mergeCell ref="C24:D24"/>
    <mergeCell ref="C23:D23"/>
    <mergeCell ref="C22:D22"/>
    <mergeCell ref="A47:D47"/>
    <mergeCell ref="V4:Z4"/>
    <mergeCell ref="V5:Z5"/>
    <mergeCell ref="P7:T7"/>
    <mergeCell ref="P6:T6"/>
    <mergeCell ref="V6:Z6"/>
    <mergeCell ref="P5:T5"/>
    <mergeCell ref="P4:T4"/>
    <mergeCell ref="J8:N8"/>
    <mergeCell ref="P25:S25"/>
    <mergeCell ref="AB6:AF6"/>
    <mergeCell ref="D5:H5"/>
    <mergeCell ref="J5:N5"/>
    <mergeCell ref="D4:H4"/>
    <mergeCell ref="J4:N4"/>
    <mergeCell ref="P24:S24"/>
    <mergeCell ref="E24:H24"/>
    <mergeCell ref="L24:O24"/>
    <mergeCell ref="L23:O23"/>
    <mergeCell ref="W16:AB16"/>
    <mergeCell ref="D6:H6"/>
    <mergeCell ref="J6:N6"/>
    <mergeCell ref="D7:H7"/>
    <mergeCell ref="J7:N7"/>
    <mergeCell ref="C21:D21"/>
    <mergeCell ref="L21:O21"/>
    <mergeCell ref="E21:H21"/>
    <mergeCell ref="P22:S22"/>
    <mergeCell ref="P23:S23"/>
    <mergeCell ref="P3:T3"/>
    <mergeCell ref="AB3:AF3"/>
    <mergeCell ref="V3:Z3"/>
    <mergeCell ref="V7:Z7"/>
    <mergeCell ref="X21:AD21"/>
    <mergeCell ref="P8:T8"/>
    <mergeCell ref="AB4:AF4"/>
    <mergeCell ref="AB5:AF5"/>
    <mergeCell ref="W97:X98"/>
    <mergeCell ref="A2:AE2"/>
    <mergeCell ref="D3:H3"/>
    <mergeCell ref="J3:N3"/>
    <mergeCell ref="T21:W21"/>
    <mergeCell ref="T22:W22"/>
    <mergeCell ref="T23:W23"/>
    <mergeCell ref="T24:W24"/>
    <mergeCell ref="T25:W25"/>
    <mergeCell ref="P21:S21"/>
    <mergeCell ref="X94:AD94"/>
    <mergeCell ref="P91:S91"/>
    <mergeCell ref="X90:AD90"/>
    <mergeCell ref="T94:W94"/>
    <mergeCell ref="A1:AF1"/>
    <mergeCell ref="O99:P100"/>
    <mergeCell ref="Q99:R100"/>
    <mergeCell ref="S99:T100"/>
    <mergeCell ref="U99:V100"/>
    <mergeCell ref="AB7:AF7"/>
    <mergeCell ref="X93:AD93"/>
    <mergeCell ref="P89:S89"/>
    <mergeCell ref="T93:W93"/>
    <mergeCell ref="X91:AD91"/>
    <mergeCell ref="X92:AD92"/>
    <mergeCell ref="T92:W92"/>
    <mergeCell ref="T91:W91"/>
    <mergeCell ref="Q101:R102"/>
    <mergeCell ref="S101:T102"/>
    <mergeCell ref="W101:X102"/>
    <mergeCell ref="O103:P104"/>
    <mergeCell ref="Q103:R104"/>
    <mergeCell ref="S103:T104"/>
    <mergeCell ref="U101:V102"/>
    <mergeCell ref="C94:D94"/>
    <mergeCell ref="E94:H94"/>
    <mergeCell ref="P94:S94"/>
    <mergeCell ref="L93:O93"/>
    <mergeCell ref="P93:S93"/>
    <mergeCell ref="L94:O94"/>
    <mergeCell ref="X89:AD89"/>
    <mergeCell ref="A101:A102"/>
    <mergeCell ref="O101:P102"/>
    <mergeCell ref="B101:B102"/>
    <mergeCell ref="L101:N101"/>
    <mergeCell ref="I101:K101"/>
    <mergeCell ref="C101:E101"/>
    <mergeCell ref="F101:H101"/>
    <mergeCell ref="C93:D93"/>
    <mergeCell ref="E93:H93"/>
    <mergeCell ref="C89:D89"/>
    <mergeCell ref="E89:H89"/>
    <mergeCell ref="P92:S92"/>
    <mergeCell ref="C90:D90"/>
    <mergeCell ref="E90:H90"/>
    <mergeCell ref="L90:O90"/>
    <mergeCell ref="C92:D92"/>
    <mergeCell ref="B91:B92"/>
    <mergeCell ref="L89:O89"/>
    <mergeCell ref="T90:W90"/>
    <mergeCell ref="P90:S90"/>
    <mergeCell ref="T89:W89"/>
    <mergeCell ref="E92:H92"/>
    <mergeCell ref="L92:O92"/>
    <mergeCell ref="C91:D91"/>
    <mergeCell ref="E91:H91"/>
    <mergeCell ref="L91:O91"/>
    <mergeCell ref="B49:B50"/>
    <mergeCell ref="X49:AD50"/>
    <mergeCell ref="B51:B52"/>
    <mergeCell ref="X51:AD52"/>
    <mergeCell ref="B53:B54"/>
    <mergeCell ref="X53:AD54"/>
    <mergeCell ref="P50:S50"/>
    <mergeCell ref="C50:D50"/>
    <mergeCell ref="E50:H50"/>
    <mergeCell ref="L50:O50"/>
  </mergeCells>
  <printOptions/>
  <pageMargins left="0.7" right="0.7" top="0.58" bottom="0.49" header="0.3" footer="0.3"/>
  <pageSetup horizontalDpi="300" verticalDpi="300" orientation="portrait" paperSize="9" scale="89" r:id="rId2"/>
  <rowBreaks count="1" manualBreakCount="1">
    <brk id="45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83"/>
  <sheetViews>
    <sheetView tabSelected="1" zoomScale="85" zoomScaleNormal="85" zoomScalePageLayoutView="0" workbookViewId="0" topLeftCell="A41">
      <selection activeCell="V57" sqref="V57:W58"/>
    </sheetView>
  </sheetViews>
  <sheetFormatPr defaultColWidth="9.00390625" defaultRowHeight="13.5"/>
  <cols>
    <col min="1" max="23" width="5.625" style="0" customWidth="1"/>
  </cols>
  <sheetData>
    <row r="1" spans="1:23" ht="4.5" customHeight="1">
      <c r="A1" s="394" t="s">
        <v>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</row>
    <row r="2" spans="1:23" ht="4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</row>
    <row r="3" spans="1:23" ht="4.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</row>
    <row r="4" spans="1:23" ht="1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</row>
    <row r="5" spans="1:20" ht="15" customHeight="1">
      <c r="A5" s="395" t="s">
        <v>83</v>
      </c>
      <c r="B5" s="395"/>
      <c r="C5" s="395"/>
      <c r="D5" s="395"/>
      <c r="E5" s="395" t="s">
        <v>57</v>
      </c>
      <c r="F5" s="395"/>
      <c r="G5" s="395"/>
      <c r="H5" s="395"/>
      <c r="I5" s="395" t="s">
        <v>84</v>
      </c>
      <c r="J5" s="395"/>
      <c r="K5" s="395"/>
      <c r="L5" s="395"/>
      <c r="M5" s="395" t="s">
        <v>85</v>
      </c>
      <c r="N5" s="395"/>
      <c r="O5" s="395"/>
      <c r="P5" s="395"/>
      <c r="Q5" s="395" t="s">
        <v>108</v>
      </c>
      <c r="R5" s="395"/>
      <c r="S5" s="395"/>
      <c r="T5" s="395"/>
    </row>
    <row r="6" spans="1:20" ht="1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ht="19.5" customHeight="1">
      <c r="A7" s="82" t="s">
        <v>80</v>
      </c>
    </row>
    <row r="8" spans="1:15" ht="15" customHeight="1">
      <c r="A8" s="114"/>
      <c r="B8" s="114"/>
      <c r="C8" s="116"/>
      <c r="D8" s="116"/>
      <c r="E8" s="116"/>
      <c r="F8" s="115"/>
      <c r="G8" s="115"/>
      <c r="H8" s="115"/>
      <c r="I8" s="117"/>
      <c r="J8" s="117"/>
      <c r="K8" s="117"/>
      <c r="L8" s="115"/>
      <c r="M8" s="115"/>
      <c r="N8" s="115"/>
      <c r="O8" s="73"/>
    </row>
    <row r="9" spans="1:23" ht="15" customHeight="1">
      <c r="A9" s="396" t="s">
        <v>109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</row>
    <row r="10" spans="1:23" ht="15" customHeight="1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</row>
    <row r="11" spans="1:39" ht="15" customHeight="1">
      <c r="A11" s="397" t="s">
        <v>81</v>
      </c>
      <c r="B11" s="397"/>
      <c r="C11" s="397"/>
      <c r="D11" s="397"/>
      <c r="E11" s="393" t="s">
        <v>86</v>
      </c>
      <c r="F11" s="393"/>
      <c r="G11" s="393"/>
      <c r="H11" s="393"/>
      <c r="I11" s="390" t="s">
        <v>93</v>
      </c>
      <c r="J11" s="390"/>
      <c r="K11" s="390"/>
      <c r="L11" s="390"/>
      <c r="M11" s="390" t="s">
        <v>94</v>
      </c>
      <c r="N11" s="390"/>
      <c r="O11" s="390"/>
      <c r="P11" s="390"/>
      <c r="Q11" s="391" t="s">
        <v>146</v>
      </c>
      <c r="R11" s="391"/>
      <c r="S11" s="391"/>
      <c r="T11" s="391"/>
      <c r="X11" s="73"/>
      <c r="Y11" s="115"/>
      <c r="Z11" s="115"/>
      <c r="AA11" s="115"/>
      <c r="AB11" s="116"/>
      <c r="AC11" s="116"/>
      <c r="AD11" s="116"/>
      <c r="AE11" s="115"/>
      <c r="AF11" s="115"/>
      <c r="AG11" s="115"/>
      <c r="AH11" s="132"/>
      <c r="AI11" s="132"/>
      <c r="AJ11" s="132"/>
      <c r="AK11" s="116"/>
      <c r="AL11" s="116"/>
      <c r="AM11" s="116"/>
    </row>
    <row r="12" spans="1:39" ht="15" customHeight="1">
      <c r="A12" s="397"/>
      <c r="B12" s="397"/>
      <c r="C12" s="397"/>
      <c r="D12" s="397"/>
      <c r="E12" s="393"/>
      <c r="F12" s="393"/>
      <c r="G12" s="393"/>
      <c r="H12" s="393"/>
      <c r="I12" s="390"/>
      <c r="J12" s="390"/>
      <c r="K12" s="390"/>
      <c r="L12" s="390"/>
      <c r="M12" s="390"/>
      <c r="N12" s="390"/>
      <c r="O12" s="390"/>
      <c r="P12" s="390"/>
      <c r="Q12" s="391"/>
      <c r="R12" s="391"/>
      <c r="S12" s="391"/>
      <c r="T12" s="391"/>
      <c r="X12" s="73"/>
      <c r="Y12" s="115"/>
      <c r="Z12" s="115"/>
      <c r="AA12" s="115"/>
      <c r="AB12" s="116"/>
      <c r="AC12" s="116"/>
      <c r="AD12" s="116"/>
      <c r="AE12" s="115"/>
      <c r="AF12" s="115"/>
      <c r="AG12" s="115"/>
      <c r="AH12" s="132"/>
      <c r="AI12" s="132"/>
      <c r="AJ12" s="132"/>
      <c r="AK12" s="116"/>
      <c r="AL12" s="116"/>
      <c r="AM12" s="116"/>
    </row>
    <row r="13" spans="1:39" ht="15" customHeight="1">
      <c r="A13" s="397" t="s">
        <v>82</v>
      </c>
      <c r="B13" s="397"/>
      <c r="C13" s="397"/>
      <c r="D13" s="397"/>
      <c r="E13" s="392" t="s">
        <v>87</v>
      </c>
      <c r="F13" s="392"/>
      <c r="G13" s="392"/>
      <c r="H13" s="392"/>
      <c r="I13" s="390" t="s">
        <v>92</v>
      </c>
      <c r="J13" s="390"/>
      <c r="K13" s="390"/>
      <c r="L13" s="390"/>
      <c r="M13" s="390" t="s">
        <v>95</v>
      </c>
      <c r="N13" s="390"/>
      <c r="O13" s="390"/>
      <c r="P13" s="390"/>
      <c r="Q13" s="390" t="s">
        <v>100</v>
      </c>
      <c r="R13" s="390"/>
      <c r="S13" s="390"/>
      <c r="T13" s="390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117"/>
      <c r="AI13" s="117"/>
      <c r="AJ13" s="115"/>
      <c r="AK13" s="115"/>
      <c r="AL13" s="115"/>
      <c r="AM13" s="73"/>
    </row>
    <row r="14" spans="1:39" ht="15" customHeight="1">
      <c r="A14" s="397"/>
      <c r="B14" s="397"/>
      <c r="C14" s="397"/>
      <c r="D14" s="397"/>
      <c r="E14" s="392"/>
      <c r="F14" s="392"/>
      <c r="G14" s="392"/>
      <c r="H14" s="392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</row>
    <row r="15" spans="1:39" ht="15" customHeight="1">
      <c r="A15" s="397" t="s">
        <v>55</v>
      </c>
      <c r="B15" s="397"/>
      <c r="C15" s="397"/>
      <c r="D15" s="397"/>
      <c r="E15" s="392" t="s">
        <v>88</v>
      </c>
      <c r="F15" s="392"/>
      <c r="G15" s="392"/>
      <c r="H15" s="392"/>
      <c r="I15" s="392" t="s">
        <v>91</v>
      </c>
      <c r="J15" s="392"/>
      <c r="K15" s="392"/>
      <c r="L15" s="392"/>
      <c r="M15" s="390" t="s">
        <v>96</v>
      </c>
      <c r="N15" s="390"/>
      <c r="O15" s="390"/>
      <c r="P15" s="390"/>
      <c r="Q15" s="390" t="s">
        <v>99</v>
      </c>
      <c r="R15" s="390"/>
      <c r="S15" s="390"/>
      <c r="T15" s="390"/>
      <c r="U15" s="9"/>
      <c r="V15" s="9"/>
      <c r="W15" s="9"/>
      <c r="X15" s="9"/>
      <c r="Y15" s="9"/>
      <c r="Z15" s="9"/>
      <c r="AA15" s="9"/>
      <c r="AB15" s="9"/>
      <c r="AC15" s="9"/>
      <c r="AD15" s="9"/>
      <c r="AE15" s="73"/>
      <c r="AF15" s="73"/>
      <c r="AG15" s="73"/>
      <c r="AH15" s="73"/>
      <c r="AI15" s="73"/>
      <c r="AJ15" s="73"/>
      <c r="AK15" s="73"/>
      <c r="AL15" s="73"/>
      <c r="AM15" s="73"/>
    </row>
    <row r="16" spans="1:39" ht="15" customHeight="1">
      <c r="A16" s="397"/>
      <c r="B16" s="397"/>
      <c r="C16" s="397"/>
      <c r="D16" s="397"/>
      <c r="E16" s="392"/>
      <c r="F16" s="392"/>
      <c r="G16" s="392"/>
      <c r="H16" s="392"/>
      <c r="I16" s="392"/>
      <c r="J16" s="392"/>
      <c r="K16" s="392"/>
      <c r="L16" s="392"/>
      <c r="M16" s="390"/>
      <c r="N16" s="390"/>
      <c r="O16" s="390"/>
      <c r="P16" s="390"/>
      <c r="Q16" s="390"/>
      <c r="R16" s="390"/>
      <c r="S16" s="390"/>
      <c r="T16" s="390"/>
      <c r="U16" s="10"/>
      <c r="V16" s="10"/>
      <c r="W16" s="10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73"/>
    </row>
    <row r="17" spans="1:39" ht="15" customHeight="1">
      <c r="A17" s="397" t="s">
        <v>56</v>
      </c>
      <c r="B17" s="397"/>
      <c r="C17" s="397"/>
      <c r="D17" s="397"/>
      <c r="E17" s="393" t="s">
        <v>89</v>
      </c>
      <c r="F17" s="393"/>
      <c r="G17" s="393"/>
      <c r="H17" s="393"/>
      <c r="I17" s="393" t="s">
        <v>90</v>
      </c>
      <c r="J17" s="393"/>
      <c r="K17" s="393"/>
      <c r="L17" s="393"/>
      <c r="M17" s="390" t="s">
        <v>97</v>
      </c>
      <c r="N17" s="390"/>
      <c r="O17" s="390"/>
      <c r="P17" s="390"/>
      <c r="Q17" s="391" t="s">
        <v>98</v>
      </c>
      <c r="R17" s="391"/>
      <c r="S17" s="391"/>
      <c r="T17" s="391"/>
      <c r="U17" s="10"/>
      <c r="V17" s="10"/>
      <c r="W17" s="10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73"/>
    </row>
    <row r="18" spans="1:38" ht="15" customHeight="1">
      <c r="A18" s="397"/>
      <c r="B18" s="397"/>
      <c r="C18" s="397"/>
      <c r="D18" s="397"/>
      <c r="E18" s="393"/>
      <c r="F18" s="393"/>
      <c r="G18" s="393"/>
      <c r="H18" s="393"/>
      <c r="I18" s="393"/>
      <c r="J18" s="393"/>
      <c r="K18" s="393"/>
      <c r="L18" s="393"/>
      <c r="M18" s="390"/>
      <c r="N18" s="390"/>
      <c r="O18" s="390"/>
      <c r="P18" s="390"/>
      <c r="Q18" s="391"/>
      <c r="R18" s="391"/>
      <c r="S18" s="391"/>
      <c r="T18" s="391"/>
      <c r="U18" s="10"/>
      <c r="V18" s="10"/>
      <c r="W18" s="10"/>
      <c r="AL18" s="73"/>
    </row>
    <row r="19" spans="1:38" ht="19.5" customHeight="1">
      <c r="A19" s="82" t="s">
        <v>110</v>
      </c>
      <c r="O19" s="10"/>
      <c r="P19" s="10"/>
      <c r="Q19" s="10"/>
      <c r="R19" s="10"/>
      <c r="S19" s="10"/>
      <c r="T19" s="10"/>
      <c r="U19" s="10"/>
      <c r="V19" s="10"/>
      <c r="W19" s="10"/>
      <c r="AL19" s="73"/>
    </row>
    <row r="20" spans="15:38" ht="15" customHeight="1">
      <c r="O20" s="70"/>
      <c r="P20" s="10"/>
      <c r="Q20" s="10"/>
      <c r="R20" s="10"/>
      <c r="S20" s="10"/>
      <c r="T20" s="10"/>
      <c r="U20" s="10"/>
      <c r="V20" s="10"/>
      <c r="W20" s="10"/>
      <c r="AL20" s="73"/>
    </row>
    <row r="21" spans="15:38" ht="15" customHeight="1">
      <c r="O21" s="10"/>
      <c r="P21" s="10"/>
      <c r="Q21" s="10"/>
      <c r="R21" s="10"/>
      <c r="S21" s="10"/>
      <c r="T21" s="10"/>
      <c r="U21" s="10"/>
      <c r="V21" s="10"/>
      <c r="W21" s="10"/>
      <c r="AL21" s="73"/>
    </row>
    <row r="22" spans="1:38" ht="15" customHeight="1">
      <c r="A22" s="373" t="s">
        <v>106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AL22" s="9"/>
    </row>
    <row r="23" spans="1:38" ht="15" customHeight="1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64"/>
      <c r="Y23" s="64"/>
      <c r="Z23" s="64"/>
      <c r="AE23" s="64"/>
      <c r="AF23" s="64"/>
      <c r="AG23" s="64"/>
      <c r="AH23" s="84"/>
      <c r="AI23" s="84"/>
      <c r="AJ23" s="84"/>
      <c r="AK23" s="75"/>
      <c r="AL23" s="70"/>
    </row>
    <row r="24" spans="7:38" ht="15" customHeight="1">
      <c r="G24" s="399" t="s">
        <v>102</v>
      </c>
      <c r="H24" s="399"/>
      <c r="I24" s="399"/>
      <c r="J24" s="399"/>
      <c r="X24" s="64"/>
      <c r="Y24" s="64"/>
      <c r="Z24" s="64"/>
      <c r="AE24" s="64"/>
      <c r="AF24" s="64"/>
      <c r="AG24" s="64"/>
      <c r="AH24" s="123"/>
      <c r="AI24" s="123"/>
      <c r="AJ24" s="83"/>
      <c r="AK24" s="75"/>
      <c r="AL24" s="10"/>
    </row>
    <row r="25" spans="7:38" ht="15" customHeight="1">
      <c r="G25" s="399"/>
      <c r="H25" s="399"/>
      <c r="I25" s="399"/>
      <c r="J25" s="399"/>
      <c r="M25" s="398" t="s">
        <v>103</v>
      </c>
      <c r="N25" s="398"/>
      <c r="X25" s="83"/>
      <c r="Y25" s="83"/>
      <c r="Z25" s="83"/>
      <c r="AA25" s="83"/>
      <c r="AB25" s="83"/>
      <c r="AC25" s="83"/>
      <c r="AF25" s="83"/>
      <c r="AG25" s="83"/>
      <c r="AH25" s="123"/>
      <c r="AI25" s="123"/>
      <c r="AJ25" s="83"/>
      <c r="AK25" s="78"/>
      <c r="AL25" s="71"/>
    </row>
    <row r="26" spans="9:37" ht="15" customHeight="1" thickBot="1">
      <c r="I26" s="145"/>
      <c r="J26" s="146"/>
      <c r="K26" s="146"/>
      <c r="L26" s="146"/>
      <c r="M26" s="147"/>
      <c r="N26" s="146"/>
      <c r="X26" s="83"/>
      <c r="Y26" s="83"/>
      <c r="Z26" s="83"/>
      <c r="AA26" s="124"/>
      <c r="AB26" s="124"/>
      <c r="AC26" s="83"/>
      <c r="AD26" s="83"/>
      <c r="AE26" s="83"/>
      <c r="AF26" s="83"/>
      <c r="AG26" s="83"/>
      <c r="AH26" s="123"/>
      <c r="AI26" s="123"/>
      <c r="AJ26" s="83"/>
      <c r="AK26" s="78"/>
    </row>
    <row r="27" spans="2:37" ht="15" customHeight="1"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R27" s="398" t="s">
        <v>104</v>
      </c>
      <c r="S27" s="398"/>
      <c r="X27" s="83"/>
      <c r="Y27" s="83"/>
      <c r="Z27" s="83"/>
      <c r="AA27" s="125"/>
      <c r="AB27" s="125"/>
      <c r="AC27" s="83"/>
      <c r="AD27" s="83"/>
      <c r="AE27" s="83"/>
      <c r="AF27" s="83"/>
      <c r="AG27" s="83"/>
      <c r="AJ27" s="83"/>
      <c r="AK27" s="76"/>
    </row>
    <row r="28" spans="2:37" ht="18" customHeight="1" thickBot="1">
      <c r="B28" s="140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41"/>
      <c r="X28" s="83"/>
      <c r="Y28" s="83"/>
      <c r="Z28" s="83"/>
      <c r="AA28" s="125"/>
      <c r="AB28" s="125"/>
      <c r="AC28" s="83"/>
      <c r="AD28" s="83"/>
      <c r="AE28" s="83"/>
      <c r="AF28" s="83"/>
      <c r="AG28" s="83"/>
      <c r="AH28" s="83"/>
      <c r="AI28" s="83"/>
      <c r="AJ28" s="83"/>
      <c r="AK28" s="76"/>
    </row>
    <row r="29" spans="2:37" ht="15" customHeight="1">
      <c r="B29" s="140"/>
      <c r="C29" s="73"/>
      <c r="D29" s="73"/>
      <c r="E29" s="73"/>
      <c r="F29" s="73"/>
      <c r="J29" s="137"/>
      <c r="K29" s="138"/>
      <c r="L29" s="138"/>
      <c r="M29" s="138"/>
      <c r="N29" s="138"/>
      <c r="O29" s="138"/>
      <c r="P29" s="138"/>
      <c r="Q29" s="138"/>
      <c r="R29" s="138"/>
      <c r="S29" s="139"/>
      <c r="X29" s="83"/>
      <c r="Y29" s="83"/>
      <c r="Z29" s="83"/>
      <c r="AA29" s="127"/>
      <c r="AB29" s="127"/>
      <c r="AC29" s="83"/>
      <c r="AD29" s="83"/>
      <c r="AE29" s="83"/>
      <c r="AF29" s="83"/>
      <c r="AG29" s="83"/>
      <c r="AH29" s="122"/>
      <c r="AI29" s="122"/>
      <c r="AJ29" s="84"/>
      <c r="AK29" s="67"/>
    </row>
    <row r="30" spans="2:37" ht="15" customHeight="1">
      <c r="B30" s="140"/>
      <c r="C30" s="73"/>
      <c r="D30" s="73"/>
      <c r="E30" s="73"/>
      <c r="F30" s="73"/>
      <c r="J30" s="140"/>
      <c r="K30" s="73"/>
      <c r="L30" s="73"/>
      <c r="M30" s="73"/>
      <c r="N30" s="398" t="s">
        <v>105</v>
      </c>
      <c r="O30" s="398"/>
      <c r="P30" s="73"/>
      <c r="Q30" s="73"/>
      <c r="R30" s="73"/>
      <c r="S30" s="141"/>
      <c r="X30" s="84"/>
      <c r="Y30" s="122"/>
      <c r="Z30" s="122"/>
      <c r="AA30" s="127"/>
      <c r="AB30" s="127"/>
      <c r="AC30" s="122"/>
      <c r="AD30" s="122"/>
      <c r="AG30" s="84"/>
      <c r="AH30" s="122"/>
      <c r="AI30" s="122"/>
      <c r="AJ30" s="84"/>
      <c r="AK30" s="67"/>
    </row>
    <row r="31" spans="2:37" ht="15" customHeight="1" thickBot="1">
      <c r="B31" s="140"/>
      <c r="C31" s="73"/>
      <c r="D31" s="73"/>
      <c r="E31" s="73"/>
      <c r="F31" s="73"/>
      <c r="J31" s="140"/>
      <c r="K31" s="73"/>
      <c r="L31" s="73"/>
      <c r="M31" s="73"/>
      <c r="N31" s="73"/>
      <c r="O31" s="148"/>
      <c r="P31" s="73"/>
      <c r="Q31" s="73"/>
      <c r="R31" s="73"/>
      <c r="S31" s="141"/>
      <c r="X31" s="84"/>
      <c r="Y31" s="122"/>
      <c r="Z31" s="122"/>
      <c r="AA31" s="84"/>
      <c r="AB31" s="84"/>
      <c r="AC31" s="122"/>
      <c r="AD31" s="122"/>
      <c r="AE31" s="84"/>
      <c r="AF31" s="84"/>
      <c r="AG31" s="84"/>
      <c r="AH31" s="84"/>
      <c r="AI31" s="84"/>
      <c r="AJ31" s="84"/>
      <c r="AK31" s="75"/>
    </row>
    <row r="32" spans="2:37" ht="15" customHeight="1" thickBot="1">
      <c r="B32" s="140"/>
      <c r="C32" s="73"/>
      <c r="D32" s="73"/>
      <c r="E32" s="73"/>
      <c r="F32" s="73"/>
      <c r="J32" s="140"/>
      <c r="K32" s="73"/>
      <c r="L32" s="142"/>
      <c r="M32" s="143"/>
      <c r="N32" s="143"/>
      <c r="O32" s="143"/>
      <c r="P32" s="143"/>
      <c r="Q32" s="144"/>
      <c r="R32" s="73"/>
      <c r="S32" s="141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75"/>
    </row>
    <row r="33" spans="2:37" ht="15" customHeight="1">
      <c r="B33" s="140"/>
      <c r="C33" s="73"/>
      <c r="D33" s="73"/>
      <c r="E33" s="73"/>
      <c r="F33" s="73"/>
      <c r="G33" s="137"/>
      <c r="H33" s="138"/>
      <c r="I33" s="138"/>
      <c r="J33" s="138"/>
      <c r="K33" s="138"/>
      <c r="L33" s="139"/>
      <c r="N33" s="389" t="s">
        <v>114</v>
      </c>
      <c r="O33" s="389"/>
      <c r="Q33" s="137"/>
      <c r="R33" s="138"/>
      <c r="S33" s="138"/>
      <c r="T33" s="138"/>
      <c r="U33" s="138"/>
      <c r="V33" s="139"/>
      <c r="X33" s="84"/>
      <c r="Y33" s="84"/>
      <c r="Z33" s="84"/>
      <c r="AA33" s="84"/>
      <c r="AB33" s="84"/>
      <c r="AC33" s="84"/>
      <c r="AD33" s="84"/>
      <c r="AE33" s="84"/>
      <c r="AF33" s="118"/>
      <c r="AG33" s="83"/>
      <c r="AH33" s="83"/>
      <c r="AI33" s="83"/>
      <c r="AJ33" s="83"/>
      <c r="AK33" s="75"/>
    </row>
    <row r="34" spans="2:37" ht="15" customHeight="1">
      <c r="B34" s="140"/>
      <c r="C34" s="73"/>
      <c r="D34" s="73"/>
      <c r="E34" s="73"/>
      <c r="F34" s="73"/>
      <c r="G34" s="140"/>
      <c r="H34" s="73"/>
      <c r="I34" s="73"/>
      <c r="J34" s="73"/>
      <c r="K34" s="73"/>
      <c r="L34" s="141"/>
      <c r="O34" s="73"/>
      <c r="Q34" s="140"/>
      <c r="R34" s="73"/>
      <c r="S34" s="73"/>
      <c r="T34" s="73"/>
      <c r="U34" s="73"/>
      <c r="V34" s="141"/>
      <c r="X34" s="126"/>
      <c r="Y34" s="126"/>
      <c r="Z34" s="126"/>
      <c r="AA34" s="126"/>
      <c r="AB34" s="126"/>
      <c r="AC34" s="126"/>
      <c r="AD34" s="126"/>
      <c r="AE34" s="126"/>
      <c r="AF34" s="119"/>
      <c r="AG34" s="126"/>
      <c r="AH34" s="126"/>
      <c r="AI34" s="126"/>
      <c r="AJ34" s="126"/>
      <c r="AK34" s="75"/>
    </row>
    <row r="35" spans="1:37" ht="15" customHeight="1">
      <c r="A35" s="383" t="s">
        <v>111</v>
      </c>
      <c r="B35" s="384"/>
      <c r="C35" s="385"/>
      <c r="D35" s="135"/>
      <c r="E35" s="135"/>
      <c r="F35" s="383" t="s">
        <v>112</v>
      </c>
      <c r="G35" s="384"/>
      <c r="H35" s="385"/>
      <c r="I35" s="135"/>
      <c r="J35" s="135"/>
      <c r="K35" s="383" t="s">
        <v>113</v>
      </c>
      <c r="L35" s="384"/>
      <c r="M35" s="385"/>
      <c r="N35" s="135"/>
      <c r="O35" s="136"/>
      <c r="P35" s="383" t="s">
        <v>101</v>
      </c>
      <c r="Q35" s="384"/>
      <c r="R35" s="385"/>
      <c r="S35" s="135"/>
      <c r="T35" s="135"/>
      <c r="U35" s="383" t="s">
        <v>32</v>
      </c>
      <c r="V35" s="384"/>
      <c r="W35" s="385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</row>
    <row r="36" spans="1:37" ht="15" customHeight="1">
      <c r="A36" s="386"/>
      <c r="B36" s="387"/>
      <c r="C36" s="388"/>
      <c r="D36" s="135"/>
      <c r="E36" s="135"/>
      <c r="F36" s="386"/>
      <c r="G36" s="387"/>
      <c r="H36" s="388"/>
      <c r="I36" s="135"/>
      <c r="J36" s="135"/>
      <c r="K36" s="386"/>
      <c r="L36" s="387"/>
      <c r="M36" s="388"/>
      <c r="N36" s="135"/>
      <c r="O36" s="136"/>
      <c r="P36" s="386"/>
      <c r="Q36" s="387"/>
      <c r="R36" s="388"/>
      <c r="S36" s="135"/>
      <c r="T36" s="135"/>
      <c r="U36" s="386"/>
      <c r="V36" s="387"/>
      <c r="W36" s="388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</row>
    <row r="37" spans="15:37" ht="15" customHeight="1">
      <c r="O37" s="73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</row>
    <row r="38" ht="15" customHeight="1">
      <c r="O38" s="73"/>
    </row>
    <row r="39" ht="15" customHeight="1">
      <c r="O39" s="73"/>
    </row>
    <row r="40" spans="1:23" ht="15" customHeight="1">
      <c r="A40" s="373" t="s">
        <v>107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</row>
    <row r="41" spans="1:23" ht="15" customHeight="1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</row>
    <row r="42" ht="15" customHeight="1" hidden="1">
      <c r="O42" s="73"/>
    </row>
    <row r="43" spans="1:15" ht="15" customHeight="1" hidden="1">
      <c r="A43" s="76"/>
      <c r="B43" s="77"/>
      <c r="C43" s="80"/>
      <c r="D43" s="80"/>
      <c r="E43" s="80"/>
      <c r="F43" s="79"/>
      <c r="G43" s="79"/>
      <c r="H43" s="79"/>
      <c r="I43" s="76"/>
      <c r="J43" s="76"/>
      <c r="K43" s="76"/>
      <c r="L43" s="81"/>
      <c r="M43" s="81"/>
      <c r="N43" s="81"/>
      <c r="O43" s="73"/>
    </row>
    <row r="44" spans="1:15" ht="15" customHeight="1" hidden="1">
      <c r="A44" s="64"/>
      <c r="B44" s="64"/>
      <c r="C44" s="123"/>
      <c r="D44" s="123"/>
      <c r="E44" s="64"/>
      <c r="F44" s="64"/>
      <c r="G44" s="64"/>
      <c r="H44" s="64"/>
      <c r="I44" s="64"/>
      <c r="J44" s="64"/>
      <c r="K44" s="123"/>
      <c r="L44" s="123"/>
      <c r="M44" s="83"/>
      <c r="N44" s="83"/>
      <c r="O44" s="83"/>
    </row>
    <row r="45" ht="15" customHeight="1">
      <c r="O45" s="83"/>
    </row>
    <row r="46" spans="10:18" ht="15" customHeight="1">
      <c r="J46" s="382" t="s">
        <v>115</v>
      </c>
      <c r="K46" s="382"/>
      <c r="L46" s="382"/>
      <c r="M46" s="382"/>
      <c r="O46" s="366" t="s">
        <v>116</v>
      </c>
      <c r="P46" s="366"/>
      <c r="Q46" s="366"/>
      <c r="R46" s="366"/>
    </row>
    <row r="47" spans="1:18" ht="15" customHeight="1">
      <c r="A47" s="91"/>
      <c r="B47" s="91"/>
      <c r="C47" s="91"/>
      <c r="D47" s="120"/>
      <c r="E47" s="91"/>
      <c r="F47" s="91"/>
      <c r="G47" s="91"/>
      <c r="H47" s="91"/>
      <c r="I47" s="91"/>
      <c r="J47" s="382"/>
      <c r="K47" s="382"/>
      <c r="L47" s="382"/>
      <c r="M47" s="382"/>
      <c r="N47" s="121"/>
      <c r="O47" s="366"/>
      <c r="P47" s="366"/>
      <c r="Q47" s="366"/>
      <c r="R47" s="366"/>
    </row>
    <row r="48" spans="1:18" ht="15" customHeight="1" thickBot="1">
      <c r="A48" s="91"/>
      <c r="B48" s="91"/>
      <c r="C48" s="122"/>
      <c r="D48" s="122"/>
      <c r="E48" s="91"/>
      <c r="F48" s="91"/>
      <c r="G48" s="91"/>
      <c r="H48" s="91"/>
      <c r="I48" s="91"/>
      <c r="J48" s="91"/>
      <c r="K48" s="122"/>
      <c r="L48" s="156"/>
      <c r="M48" s="84"/>
      <c r="N48" s="84"/>
      <c r="O48" s="84"/>
      <c r="Q48" s="157"/>
      <c r="R48" s="146"/>
    </row>
    <row r="49" spans="1:18" ht="16.5" customHeight="1">
      <c r="A49" s="91"/>
      <c r="B49" s="91"/>
      <c r="C49" s="122"/>
      <c r="D49" s="122"/>
      <c r="E49" s="91"/>
      <c r="F49" s="149"/>
      <c r="G49" s="150"/>
      <c r="H49" s="150"/>
      <c r="I49" s="150"/>
      <c r="J49" s="367" t="s">
        <v>132</v>
      </c>
      <c r="K49" s="367"/>
      <c r="L49" s="367"/>
      <c r="M49" s="367"/>
      <c r="N49" s="128"/>
      <c r="O49" s="128"/>
      <c r="P49" s="138"/>
      <c r="Q49" s="138"/>
      <c r="R49" s="139"/>
    </row>
    <row r="50" spans="1:18" ht="16.5" customHeight="1">
      <c r="A50" s="91"/>
      <c r="B50" s="91"/>
      <c r="C50" s="91"/>
      <c r="D50" s="91"/>
      <c r="E50" s="91"/>
      <c r="F50" s="153"/>
      <c r="G50" s="91"/>
      <c r="H50" s="84"/>
      <c r="I50" s="84"/>
      <c r="J50" s="368"/>
      <c r="K50" s="368"/>
      <c r="L50" s="368"/>
      <c r="M50" s="368"/>
      <c r="N50" s="84"/>
      <c r="O50" s="84"/>
      <c r="P50" s="73"/>
      <c r="Q50" s="73"/>
      <c r="R50" s="141"/>
    </row>
    <row r="51" spans="1:18" ht="15" customHeight="1" thickBot="1">
      <c r="A51" s="91"/>
      <c r="B51" s="91"/>
      <c r="C51" s="91"/>
      <c r="D51" s="91"/>
      <c r="E51" s="91"/>
      <c r="F51" s="153"/>
      <c r="G51" s="91"/>
      <c r="H51" s="84"/>
      <c r="I51" s="84"/>
      <c r="J51" s="84"/>
      <c r="K51" s="84"/>
      <c r="L51" s="131"/>
      <c r="M51" s="84"/>
      <c r="N51" s="84"/>
      <c r="O51" s="84"/>
      <c r="P51" s="73"/>
      <c r="Q51" s="73"/>
      <c r="R51" s="141"/>
    </row>
    <row r="52" spans="1:18" ht="15" customHeight="1" thickBot="1">
      <c r="A52" s="91"/>
      <c r="B52" s="122"/>
      <c r="C52" s="122"/>
      <c r="D52" s="91"/>
      <c r="E52" s="91"/>
      <c r="F52" s="153"/>
      <c r="G52" s="91"/>
      <c r="H52" s="130"/>
      <c r="I52" s="155"/>
      <c r="J52" s="155"/>
      <c r="K52" s="371" t="s">
        <v>131</v>
      </c>
      <c r="L52" s="371"/>
      <c r="M52" s="155"/>
      <c r="N52" s="155"/>
      <c r="O52" s="129"/>
      <c r="P52" s="144"/>
      <c r="Q52" s="73"/>
      <c r="R52" s="141"/>
    </row>
    <row r="53" spans="1:20" ht="24.75" customHeight="1">
      <c r="A53" s="91"/>
      <c r="B53" s="122"/>
      <c r="C53" s="122"/>
      <c r="D53" s="149"/>
      <c r="E53" s="369" t="s">
        <v>129</v>
      </c>
      <c r="F53" s="369"/>
      <c r="G53" s="158"/>
      <c r="H53" s="165"/>
      <c r="I53" s="127"/>
      <c r="J53" s="127"/>
      <c r="K53" s="372"/>
      <c r="L53" s="372"/>
      <c r="M53" s="127"/>
      <c r="N53" s="127"/>
      <c r="O53" s="118"/>
      <c r="P53" s="162"/>
      <c r="Q53" s="163"/>
      <c r="R53" s="370" t="s">
        <v>130</v>
      </c>
      <c r="S53" s="370"/>
      <c r="T53" s="139"/>
    </row>
    <row r="54" spans="1:20" ht="24.75" customHeight="1" thickBot="1">
      <c r="A54" s="91"/>
      <c r="B54" s="91"/>
      <c r="C54" s="91"/>
      <c r="D54" s="153"/>
      <c r="E54" s="91"/>
      <c r="F54" s="91"/>
      <c r="G54" s="91"/>
      <c r="H54" s="154"/>
      <c r="I54" s="91"/>
      <c r="J54" s="91"/>
      <c r="K54" s="91"/>
      <c r="L54" s="84"/>
      <c r="M54" s="84"/>
      <c r="N54" s="84"/>
      <c r="O54" s="84"/>
      <c r="P54" s="140"/>
      <c r="Q54" s="73"/>
      <c r="R54" s="73"/>
      <c r="S54" s="73"/>
      <c r="T54" s="141"/>
    </row>
    <row r="55" spans="1:22" ht="24.75" customHeight="1">
      <c r="A55" s="91"/>
      <c r="B55" s="149"/>
      <c r="C55" s="158" t="s">
        <v>126</v>
      </c>
      <c r="D55" s="165"/>
      <c r="E55" s="166"/>
      <c r="F55" s="166"/>
      <c r="G55" s="166"/>
      <c r="H55" s="167"/>
      <c r="I55" s="158" t="s">
        <v>125</v>
      </c>
      <c r="J55" s="165"/>
      <c r="K55" s="166"/>
      <c r="L55" s="118"/>
      <c r="M55" s="118"/>
      <c r="N55" s="162"/>
      <c r="O55" s="163" t="s">
        <v>127</v>
      </c>
      <c r="P55" s="164"/>
      <c r="Q55" s="134"/>
      <c r="R55" s="134"/>
      <c r="S55" s="134"/>
      <c r="T55" s="162"/>
      <c r="U55" s="163" t="s">
        <v>128</v>
      </c>
      <c r="V55" s="139"/>
    </row>
    <row r="56" spans="1:22" ht="24.75" customHeight="1">
      <c r="A56" s="64"/>
      <c r="B56" s="151"/>
      <c r="C56" s="64"/>
      <c r="D56" s="152"/>
      <c r="E56" s="64"/>
      <c r="F56" s="64"/>
      <c r="G56" s="84"/>
      <c r="H56" s="151"/>
      <c r="I56" s="64"/>
      <c r="J56" s="152"/>
      <c r="K56" s="64"/>
      <c r="L56" s="64"/>
      <c r="M56" s="64"/>
      <c r="N56" s="151"/>
      <c r="O56" s="64"/>
      <c r="P56" s="141"/>
      <c r="T56" s="140"/>
      <c r="U56" s="73"/>
      <c r="V56" s="141"/>
    </row>
    <row r="57" spans="1:23" ht="15" customHeight="1">
      <c r="A57" s="378" t="s">
        <v>117</v>
      </c>
      <c r="B57" s="379"/>
      <c r="C57" s="159"/>
      <c r="D57" s="378" t="s">
        <v>121</v>
      </c>
      <c r="E57" s="379"/>
      <c r="F57" s="159"/>
      <c r="G57" s="374" t="s">
        <v>120</v>
      </c>
      <c r="H57" s="375"/>
      <c r="I57" s="159"/>
      <c r="J57" s="378" t="s">
        <v>124</v>
      </c>
      <c r="K57" s="379"/>
      <c r="L57" s="159"/>
      <c r="M57" s="378" t="s">
        <v>119</v>
      </c>
      <c r="N57" s="379"/>
      <c r="O57" s="159"/>
      <c r="P57" s="374" t="s">
        <v>123</v>
      </c>
      <c r="Q57" s="375"/>
      <c r="R57" s="160"/>
      <c r="S57" s="374" t="s">
        <v>118</v>
      </c>
      <c r="T57" s="375"/>
      <c r="U57" s="160"/>
      <c r="V57" s="374" t="s">
        <v>122</v>
      </c>
      <c r="W57" s="375"/>
    </row>
    <row r="58" spans="1:23" ht="15" customHeight="1">
      <c r="A58" s="380"/>
      <c r="B58" s="381"/>
      <c r="C58" s="161"/>
      <c r="D58" s="380"/>
      <c r="E58" s="381"/>
      <c r="F58" s="161"/>
      <c r="G58" s="376"/>
      <c r="H58" s="377"/>
      <c r="I58" s="161"/>
      <c r="J58" s="380"/>
      <c r="K58" s="381"/>
      <c r="L58" s="161"/>
      <c r="M58" s="380"/>
      <c r="N58" s="381"/>
      <c r="O58" s="160"/>
      <c r="P58" s="376"/>
      <c r="Q58" s="377"/>
      <c r="R58" s="160"/>
      <c r="S58" s="376"/>
      <c r="T58" s="377"/>
      <c r="U58" s="160"/>
      <c r="V58" s="376"/>
      <c r="W58" s="377"/>
    </row>
    <row r="59" spans="1:14" ht="15" customHeight="1">
      <c r="A59" s="67"/>
      <c r="B59" s="67"/>
      <c r="C59" s="67"/>
      <c r="D59" s="74"/>
      <c r="E59" s="74"/>
      <c r="F59" s="67"/>
      <c r="G59" s="67"/>
      <c r="H59" s="67"/>
      <c r="I59" s="67"/>
      <c r="J59" s="67"/>
      <c r="K59" s="87"/>
      <c r="L59" s="87"/>
      <c r="M59" s="67"/>
      <c r="N59" s="67"/>
    </row>
    <row r="60" spans="1:14" ht="15" customHeight="1">
      <c r="A60" s="67"/>
      <c r="B60" s="87"/>
      <c r="C60" s="87"/>
      <c r="D60" s="74"/>
      <c r="E60" s="74"/>
      <c r="F60" s="87"/>
      <c r="G60" s="87"/>
      <c r="H60" s="67"/>
      <c r="I60" s="67"/>
      <c r="J60" s="67"/>
      <c r="K60" s="87"/>
      <c r="L60" s="87"/>
      <c r="M60" s="67"/>
      <c r="N60" s="67"/>
    </row>
    <row r="61" spans="1:14" ht="15" customHeight="1">
      <c r="A61" s="67"/>
      <c r="B61" s="87"/>
      <c r="C61" s="87"/>
      <c r="D61" s="67"/>
      <c r="E61" s="67"/>
      <c r="F61" s="87"/>
      <c r="G61" s="87"/>
      <c r="H61" s="67"/>
      <c r="I61" s="67"/>
      <c r="J61" s="67"/>
      <c r="K61" s="67"/>
      <c r="L61" s="67"/>
      <c r="M61" s="67"/>
      <c r="N61" s="67"/>
    </row>
    <row r="62" spans="1:14" ht="1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5" customHeight="1">
      <c r="A63" s="67"/>
      <c r="B63" s="67"/>
      <c r="C63" s="67"/>
      <c r="D63" s="67"/>
      <c r="E63" s="67"/>
      <c r="F63" s="67"/>
      <c r="G63" s="67"/>
      <c r="H63" s="67"/>
      <c r="I63" s="88"/>
      <c r="J63" s="67"/>
      <c r="K63" s="67"/>
      <c r="L63" s="67"/>
      <c r="M63" s="67"/>
      <c r="N63" s="68"/>
    </row>
    <row r="64" spans="1:14" ht="15" customHeight="1">
      <c r="A64" s="89"/>
      <c r="B64" s="89"/>
      <c r="C64" s="89"/>
      <c r="D64" s="89"/>
      <c r="E64" s="89"/>
      <c r="F64" s="89"/>
      <c r="G64" s="89"/>
      <c r="H64" s="89"/>
      <c r="I64" s="90"/>
      <c r="J64" s="89"/>
      <c r="K64" s="89"/>
      <c r="L64" s="89"/>
      <c r="M64" s="89"/>
      <c r="N64" s="68"/>
    </row>
    <row r="65" spans="1:14" ht="15" customHeight="1">
      <c r="A65" s="89"/>
      <c r="B65" s="89"/>
      <c r="C65" s="89"/>
      <c r="D65" s="89"/>
      <c r="E65" s="89"/>
      <c r="F65" s="89"/>
      <c r="G65" s="89"/>
      <c r="H65" s="89"/>
      <c r="I65" s="90"/>
      <c r="J65" s="89"/>
      <c r="K65" s="89"/>
      <c r="L65" s="89"/>
      <c r="M65" s="89"/>
      <c r="N65" s="67"/>
    </row>
    <row r="66" spans="1:14" ht="15" customHeight="1" hidden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1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5" ht="15" customHeight="1">
      <c r="A69" s="85"/>
      <c r="B69" s="85"/>
      <c r="C69" s="86"/>
      <c r="D69" s="86"/>
      <c r="E69" s="85"/>
      <c r="F69" s="85"/>
      <c r="G69" s="85"/>
      <c r="H69" s="85"/>
      <c r="I69" s="85"/>
      <c r="J69" s="85"/>
      <c r="K69" s="86"/>
      <c r="L69" s="86"/>
      <c r="M69" s="67"/>
      <c r="N69" s="67"/>
      <c r="O69" s="73"/>
    </row>
    <row r="70" spans="1:15" ht="15" customHeight="1">
      <c r="A70" s="85"/>
      <c r="B70" s="85"/>
      <c r="C70" s="86"/>
      <c r="D70" s="86"/>
      <c r="E70" s="85"/>
      <c r="F70" s="85"/>
      <c r="G70" s="85"/>
      <c r="H70" s="85"/>
      <c r="I70" s="85"/>
      <c r="J70" s="85"/>
      <c r="K70" s="86"/>
      <c r="L70" s="86"/>
      <c r="M70" s="67"/>
      <c r="N70" s="67"/>
      <c r="O70" s="73"/>
    </row>
    <row r="71" spans="1:15" ht="1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7"/>
      <c r="M71" s="67"/>
      <c r="N71" s="67"/>
      <c r="O71" s="73"/>
    </row>
    <row r="72" spans="1:15" ht="15" customHeight="1">
      <c r="A72" s="69"/>
      <c r="B72" s="69"/>
      <c r="C72" s="69"/>
      <c r="D72" s="92"/>
      <c r="E72" s="69"/>
      <c r="F72" s="69"/>
      <c r="G72" s="69"/>
      <c r="H72" s="69"/>
      <c r="I72" s="69"/>
      <c r="J72" s="69"/>
      <c r="K72" s="92"/>
      <c r="L72" s="67"/>
      <c r="M72" s="67"/>
      <c r="N72" s="67"/>
      <c r="O72" s="73"/>
    </row>
    <row r="73" spans="1:15" ht="15" customHeight="1">
      <c r="A73" s="69"/>
      <c r="B73" s="69"/>
      <c r="C73" s="87"/>
      <c r="D73" s="87"/>
      <c r="E73" s="69"/>
      <c r="F73" s="69"/>
      <c r="G73" s="69"/>
      <c r="H73" s="69"/>
      <c r="I73" s="69"/>
      <c r="J73" s="69"/>
      <c r="K73" s="87"/>
      <c r="L73" s="87"/>
      <c r="M73" s="67"/>
      <c r="N73" s="67"/>
      <c r="O73" s="73"/>
    </row>
    <row r="74" spans="1:15" ht="15" customHeight="1">
      <c r="A74" s="69"/>
      <c r="B74" s="69"/>
      <c r="C74" s="87"/>
      <c r="D74" s="87"/>
      <c r="E74" s="69"/>
      <c r="F74" s="69"/>
      <c r="G74" s="69"/>
      <c r="H74" s="69"/>
      <c r="I74" s="69"/>
      <c r="J74" s="69"/>
      <c r="K74" s="87"/>
      <c r="L74" s="87"/>
      <c r="M74" s="67"/>
      <c r="N74" s="67"/>
      <c r="O74" s="73"/>
    </row>
    <row r="75" spans="1:15" ht="15" customHeight="1">
      <c r="A75" s="69"/>
      <c r="B75" s="69"/>
      <c r="C75" s="69"/>
      <c r="D75" s="69"/>
      <c r="E75" s="69"/>
      <c r="F75" s="69"/>
      <c r="G75" s="69"/>
      <c r="H75" s="67"/>
      <c r="I75" s="67"/>
      <c r="J75" s="67"/>
      <c r="K75" s="67"/>
      <c r="L75" s="67"/>
      <c r="M75" s="67"/>
      <c r="N75" s="67"/>
      <c r="O75" s="73"/>
    </row>
    <row r="76" spans="1:15" ht="15" customHeight="1">
      <c r="A76" s="69"/>
      <c r="B76" s="69"/>
      <c r="C76" s="69"/>
      <c r="D76" s="69"/>
      <c r="E76" s="69"/>
      <c r="F76" s="69"/>
      <c r="G76" s="69"/>
      <c r="H76" s="67"/>
      <c r="I76" s="67"/>
      <c r="J76" s="67"/>
      <c r="K76" s="67"/>
      <c r="L76" s="67"/>
      <c r="M76" s="67"/>
      <c r="N76" s="67"/>
      <c r="O76" s="73"/>
    </row>
    <row r="77" spans="1:15" ht="15" customHeight="1">
      <c r="A77" s="69"/>
      <c r="B77" s="87"/>
      <c r="C77" s="87"/>
      <c r="D77" s="69"/>
      <c r="E77" s="69"/>
      <c r="F77" s="69"/>
      <c r="G77" s="69"/>
      <c r="H77" s="67"/>
      <c r="I77" s="87"/>
      <c r="J77" s="87"/>
      <c r="K77" s="67"/>
      <c r="L77" s="67"/>
      <c r="M77" s="87"/>
      <c r="N77" s="87"/>
      <c r="O77" s="73"/>
    </row>
    <row r="78" spans="1:16" ht="15" customHeight="1">
      <c r="A78" s="69"/>
      <c r="B78" s="87"/>
      <c r="C78" s="87"/>
      <c r="D78" s="69"/>
      <c r="E78" s="69"/>
      <c r="F78" s="93"/>
      <c r="G78" s="69"/>
      <c r="H78" s="69"/>
      <c r="I78" s="87"/>
      <c r="J78" s="87"/>
      <c r="K78" s="69"/>
      <c r="L78" s="67"/>
      <c r="M78" s="87"/>
      <c r="N78" s="87"/>
      <c r="O78" s="73"/>
      <c r="P78" s="64"/>
    </row>
    <row r="79" spans="1:16" ht="1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7"/>
      <c r="M79" s="67"/>
      <c r="N79" s="67"/>
      <c r="O79" s="73"/>
      <c r="P79" s="65"/>
    </row>
    <row r="80" spans="1:16" ht="1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7"/>
      <c r="M80" s="67"/>
      <c r="N80" s="67"/>
      <c r="O80" s="73"/>
      <c r="P80" s="65"/>
    </row>
    <row r="81" spans="1:15" ht="15" customHeight="1">
      <c r="A81" s="85"/>
      <c r="B81" s="85"/>
      <c r="C81" s="85"/>
      <c r="D81" s="85"/>
      <c r="E81" s="85"/>
      <c r="F81" s="85"/>
      <c r="G81" s="67"/>
      <c r="H81" s="85"/>
      <c r="I81" s="85"/>
      <c r="J81" s="85"/>
      <c r="K81" s="85"/>
      <c r="L81" s="85"/>
      <c r="M81" s="85"/>
      <c r="N81" s="85"/>
      <c r="O81" s="85"/>
    </row>
    <row r="82" spans="1:15" ht="15" customHeight="1">
      <c r="A82" s="85"/>
      <c r="B82" s="85"/>
      <c r="C82" s="85"/>
      <c r="D82" s="85"/>
      <c r="E82" s="85"/>
      <c r="F82" s="85"/>
      <c r="G82" s="67"/>
      <c r="H82" s="85"/>
      <c r="I82" s="85"/>
      <c r="J82" s="85"/>
      <c r="K82" s="85"/>
      <c r="L82" s="85"/>
      <c r="M82" s="85"/>
      <c r="N82" s="85"/>
      <c r="O82" s="85"/>
    </row>
    <row r="83" spans="1:15" ht="15" customHeight="1">
      <c r="A83" s="69"/>
      <c r="B83" s="69"/>
      <c r="C83" s="69"/>
      <c r="D83" s="69"/>
      <c r="E83" s="69"/>
      <c r="F83" s="69"/>
      <c r="G83" s="66"/>
      <c r="H83" s="69"/>
      <c r="I83" s="69"/>
      <c r="J83" s="69"/>
      <c r="K83" s="69"/>
      <c r="L83" s="69"/>
      <c r="M83" s="69"/>
      <c r="N83" s="69"/>
      <c r="O83" s="91"/>
    </row>
    <row r="84" ht="3" customHeight="1"/>
    <row r="85" ht="3" customHeight="1"/>
    <row r="86" ht="3" customHeight="1"/>
    <row r="87" ht="3" customHeight="1"/>
    <row r="88" ht="3" customHeight="1"/>
    <row r="89" ht="3" customHeight="1"/>
    <row r="90" ht="3" customHeight="1"/>
    <row r="91" ht="3" customHeight="1"/>
    <row r="92" ht="3" customHeight="1"/>
  </sheetData>
  <sheetProtection/>
  <mergeCells count="53">
    <mergeCell ref="A9:W10"/>
    <mergeCell ref="A17:D18"/>
    <mergeCell ref="A15:D16"/>
    <mergeCell ref="N30:O30"/>
    <mergeCell ref="G24:J25"/>
    <mergeCell ref="M25:N25"/>
    <mergeCell ref="R27:S27"/>
    <mergeCell ref="A13:D14"/>
    <mergeCell ref="A11:D12"/>
    <mergeCell ref="E17:H18"/>
    <mergeCell ref="A1:W4"/>
    <mergeCell ref="Q5:T6"/>
    <mergeCell ref="M5:P6"/>
    <mergeCell ref="I5:L6"/>
    <mergeCell ref="E5:H6"/>
    <mergeCell ref="A5:D6"/>
    <mergeCell ref="E13:H14"/>
    <mergeCell ref="E11:H12"/>
    <mergeCell ref="I17:L18"/>
    <mergeCell ref="I15:L16"/>
    <mergeCell ref="I13:L14"/>
    <mergeCell ref="I11:L12"/>
    <mergeCell ref="E15:H16"/>
    <mergeCell ref="M17:P18"/>
    <mergeCell ref="M15:P16"/>
    <mergeCell ref="M13:P14"/>
    <mergeCell ref="M11:P12"/>
    <mergeCell ref="Q17:T18"/>
    <mergeCell ref="Q15:T16"/>
    <mergeCell ref="Q13:T14"/>
    <mergeCell ref="Q11:T12"/>
    <mergeCell ref="D57:E58"/>
    <mergeCell ref="A57:B58"/>
    <mergeCell ref="J46:M47"/>
    <mergeCell ref="A22:W23"/>
    <mergeCell ref="U35:W36"/>
    <mergeCell ref="P35:R36"/>
    <mergeCell ref="K35:M36"/>
    <mergeCell ref="F35:H36"/>
    <mergeCell ref="A35:C36"/>
    <mergeCell ref="N33:O33"/>
    <mergeCell ref="V57:W58"/>
    <mergeCell ref="S57:T58"/>
    <mergeCell ref="P57:Q58"/>
    <mergeCell ref="M57:N58"/>
    <mergeCell ref="J57:K58"/>
    <mergeCell ref="G57:H58"/>
    <mergeCell ref="O46:R47"/>
    <mergeCell ref="J49:M50"/>
    <mergeCell ref="E53:F53"/>
    <mergeCell ref="R53:S53"/>
    <mergeCell ref="K52:L53"/>
    <mergeCell ref="A40:W41"/>
  </mergeCells>
  <printOptions/>
  <pageMargins left="0.2" right="0" top="0.1968503937007874" bottom="0" header="0.2" footer="0.19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8"/>
  <sheetViews>
    <sheetView zoomScalePageLayoutView="0" workbookViewId="0" topLeftCell="A1">
      <selection activeCell="A1" sqref="A1:AF2"/>
    </sheetView>
  </sheetViews>
  <sheetFormatPr defaultColWidth="9.00390625" defaultRowHeight="13.5"/>
  <cols>
    <col min="1" max="1" width="4.875" style="36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5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36" customWidth="1"/>
    <col min="33" max="16384" width="9.00390625" style="36" customWidth="1"/>
  </cols>
  <sheetData>
    <row r="1" spans="1:32" s="2" customFormat="1" ht="19.5" customHeight="1">
      <c r="A1" s="400" t="s">
        <v>163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</row>
    <row r="2" spans="1:32" s="2" customFormat="1" ht="19.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</row>
    <row r="4" spans="1:32" ht="24.75" customHeight="1">
      <c r="A4" s="12"/>
      <c r="B4" s="12" t="s">
        <v>18</v>
      </c>
      <c r="C4" s="35" t="s">
        <v>2</v>
      </c>
      <c r="D4" s="401" t="s">
        <v>3</v>
      </c>
      <c r="E4" s="402"/>
      <c r="F4" s="403" t="s">
        <v>4</v>
      </c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406" t="s">
        <v>5</v>
      </c>
      <c r="R4" s="406"/>
      <c r="S4" s="406"/>
      <c r="T4" s="406"/>
      <c r="U4" s="406"/>
      <c r="V4" s="406"/>
      <c r="W4" s="406"/>
      <c r="X4" s="406"/>
      <c r="Y4" s="406" t="s">
        <v>61</v>
      </c>
      <c r="Z4" s="406"/>
      <c r="AA4" s="406"/>
      <c r="AB4" s="406"/>
      <c r="AC4" s="406"/>
      <c r="AD4" s="406"/>
      <c r="AE4" s="406"/>
      <c r="AF4" s="12" t="s">
        <v>19</v>
      </c>
    </row>
    <row r="5" spans="1:32" ht="24.75" customHeight="1">
      <c r="A5" s="7">
        <v>1</v>
      </c>
      <c r="B5" s="7" t="s">
        <v>133</v>
      </c>
      <c r="C5" s="57">
        <v>42875</v>
      </c>
      <c r="D5" s="411">
        <v>0.375</v>
      </c>
      <c r="E5" s="412"/>
      <c r="F5" s="413" t="s">
        <v>147</v>
      </c>
      <c r="G5" s="414"/>
      <c r="H5" s="414"/>
      <c r="I5" s="414"/>
      <c r="J5" s="39"/>
      <c r="K5" s="40" t="s">
        <v>51</v>
      </c>
      <c r="L5" s="41"/>
      <c r="M5" s="415" t="s">
        <v>148</v>
      </c>
      <c r="N5" s="416"/>
      <c r="O5" s="416"/>
      <c r="P5" s="417"/>
      <c r="Q5" s="418" t="str">
        <f>F6</f>
        <v>D1</v>
      </c>
      <c r="R5" s="408"/>
      <c r="S5" s="408"/>
      <c r="T5" s="419"/>
      <c r="U5" s="407" t="str">
        <f>M6</f>
        <v>C2</v>
      </c>
      <c r="V5" s="408"/>
      <c r="W5" s="408"/>
      <c r="X5" s="409"/>
      <c r="Y5" s="410" t="s">
        <v>62</v>
      </c>
      <c r="Z5" s="410"/>
      <c r="AA5" s="410"/>
      <c r="AB5" s="410"/>
      <c r="AC5" s="410"/>
      <c r="AD5" s="410"/>
      <c r="AE5" s="410"/>
      <c r="AF5" s="7" t="s">
        <v>22</v>
      </c>
    </row>
    <row r="6" spans="1:33" ht="24.75" customHeight="1">
      <c r="A6" s="7">
        <v>2</v>
      </c>
      <c r="B6" s="7" t="s">
        <v>125</v>
      </c>
      <c r="C6" s="57">
        <v>42875</v>
      </c>
      <c r="D6" s="411">
        <v>0.4583333333333333</v>
      </c>
      <c r="E6" s="412"/>
      <c r="F6" s="413" t="s">
        <v>149</v>
      </c>
      <c r="G6" s="414"/>
      <c r="H6" s="414"/>
      <c r="I6" s="414"/>
      <c r="J6" s="39"/>
      <c r="K6" s="40" t="s">
        <v>52</v>
      </c>
      <c r="L6" s="41"/>
      <c r="M6" s="415" t="s">
        <v>150</v>
      </c>
      <c r="N6" s="416"/>
      <c r="O6" s="416"/>
      <c r="P6" s="417"/>
      <c r="Q6" s="418" t="str">
        <f>F5</f>
        <v>A1</v>
      </c>
      <c r="R6" s="408"/>
      <c r="S6" s="408"/>
      <c r="T6" s="419"/>
      <c r="U6" s="407" t="str">
        <f>M5</f>
        <v>B2</v>
      </c>
      <c r="V6" s="408"/>
      <c r="W6" s="408"/>
      <c r="X6" s="409"/>
      <c r="Y6" s="410" t="s">
        <v>62</v>
      </c>
      <c r="Z6" s="410"/>
      <c r="AA6" s="410"/>
      <c r="AB6" s="410"/>
      <c r="AC6" s="410"/>
      <c r="AD6" s="410"/>
      <c r="AE6" s="410"/>
      <c r="AF6" s="7" t="s">
        <v>22</v>
      </c>
      <c r="AG6" s="172"/>
    </row>
    <row r="7" spans="1:32" ht="24.75" customHeight="1">
      <c r="A7" s="7">
        <v>3</v>
      </c>
      <c r="B7" s="97" t="s">
        <v>127</v>
      </c>
      <c r="C7" s="57">
        <v>42875</v>
      </c>
      <c r="D7" s="411">
        <v>0.5416666666666666</v>
      </c>
      <c r="E7" s="412"/>
      <c r="F7" s="413" t="s">
        <v>151</v>
      </c>
      <c r="G7" s="414"/>
      <c r="H7" s="414"/>
      <c r="I7" s="414"/>
      <c r="J7" s="39"/>
      <c r="K7" s="40" t="s">
        <v>20</v>
      </c>
      <c r="L7" s="41"/>
      <c r="M7" s="415" t="s">
        <v>152</v>
      </c>
      <c r="N7" s="416"/>
      <c r="O7" s="416"/>
      <c r="P7" s="417"/>
      <c r="Q7" s="418" t="str">
        <f>F8</f>
        <v>C1</v>
      </c>
      <c r="R7" s="408"/>
      <c r="S7" s="408"/>
      <c r="T7" s="419"/>
      <c r="U7" s="407" t="str">
        <f>M8</f>
        <v>D2</v>
      </c>
      <c r="V7" s="408"/>
      <c r="W7" s="408"/>
      <c r="X7" s="409"/>
      <c r="Y7" s="410" t="s">
        <v>62</v>
      </c>
      <c r="Z7" s="410"/>
      <c r="AA7" s="410"/>
      <c r="AB7" s="410"/>
      <c r="AC7" s="410"/>
      <c r="AD7" s="410"/>
      <c r="AE7" s="410"/>
      <c r="AF7" s="7" t="s">
        <v>22</v>
      </c>
    </row>
    <row r="8" spans="1:32" ht="24.75" customHeight="1" thickBot="1">
      <c r="A8" s="12">
        <v>4</v>
      </c>
      <c r="B8" s="94" t="s">
        <v>128</v>
      </c>
      <c r="C8" s="38">
        <v>42875</v>
      </c>
      <c r="D8" s="401">
        <v>0.625</v>
      </c>
      <c r="E8" s="402"/>
      <c r="F8" s="421" t="s">
        <v>153</v>
      </c>
      <c r="G8" s="422"/>
      <c r="H8" s="422"/>
      <c r="I8" s="422"/>
      <c r="J8" s="45"/>
      <c r="K8" s="46" t="s">
        <v>20</v>
      </c>
      <c r="L8" s="47"/>
      <c r="M8" s="436" t="s">
        <v>44</v>
      </c>
      <c r="N8" s="437"/>
      <c r="O8" s="437"/>
      <c r="P8" s="438"/>
      <c r="Q8" s="403" t="str">
        <f>F7</f>
        <v>B1</v>
      </c>
      <c r="R8" s="404"/>
      <c r="S8" s="404"/>
      <c r="T8" s="439"/>
      <c r="U8" s="420" t="str">
        <f>M7</f>
        <v>A2</v>
      </c>
      <c r="V8" s="404"/>
      <c r="W8" s="404"/>
      <c r="X8" s="405"/>
      <c r="Y8" s="406" t="s">
        <v>62</v>
      </c>
      <c r="Z8" s="406"/>
      <c r="AA8" s="406"/>
      <c r="AB8" s="406"/>
      <c r="AC8" s="406"/>
      <c r="AD8" s="406"/>
      <c r="AE8" s="406"/>
      <c r="AF8" s="12" t="s">
        <v>22</v>
      </c>
    </row>
    <row r="9" spans="1:32" ht="24.75" customHeight="1" thickTop="1">
      <c r="A9" s="58">
        <v>5</v>
      </c>
      <c r="B9" s="95" t="s">
        <v>129</v>
      </c>
      <c r="C9" s="59">
        <v>43246</v>
      </c>
      <c r="D9" s="423">
        <v>0.5833333333333334</v>
      </c>
      <c r="E9" s="424"/>
      <c r="F9" s="425" t="s">
        <v>59</v>
      </c>
      <c r="G9" s="426"/>
      <c r="H9" s="426"/>
      <c r="I9" s="426"/>
      <c r="J9" s="60"/>
      <c r="K9" s="61" t="s">
        <v>20</v>
      </c>
      <c r="L9" s="62"/>
      <c r="M9" s="427" t="s">
        <v>60</v>
      </c>
      <c r="N9" s="428"/>
      <c r="O9" s="428"/>
      <c r="P9" s="429"/>
      <c r="Q9" s="430" t="str">
        <f>F10</f>
        <v>【3】勝者</v>
      </c>
      <c r="R9" s="431"/>
      <c r="S9" s="431"/>
      <c r="T9" s="432"/>
      <c r="U9" s="433" t="str">
        <f>M10</f>
        <v>【4】勝者</v>
      </c>
      <c r="V9" s="431"/>
      <c r="W9" s="431"/>
      <c r="X9" s="434"/>
      <c r="Y9" s="435" t="s">
        <v>62</v>
      </c>
      <c r="Z9" s="435"/>
      <c r="AA9" s="435"/>
      <c r="AB9" s="435"/>
      <c r="AC9" s="435"/>
      <c r="AD9" s="435"/>
      <c r="AE9" s="435"/>
      <c r="AF9" s="58" t="s">
        <v>21</v>
      </c>
    </row>
    <row r="10" spans="1:32" ht="24.75" customHeight="1" thickBot="1">
      <c r="A10" s="48">
        <v>6</v>
      </c>
      <c r="B10" s="96" t="s">
        <v>130</v>
      </c>
      <c r="C10" s="50">
        <v>43246</v>
      </c>
      <c r="D10" s="440">
        <v>0.6458333333333334</v>
      </c>
      <c r="E10" s="441"/>
      <c r="F10" s="442" t="s">
        <v>136</v>
      </c>
      <c r="G10" s="443"/>
      <c r="H10" s="443"/>
      <c r="I10" s="443"/>
      <c r="J10" s="51"/>
      <c r="K10" s="52" t="s">
        <v>20</v>
      </c>
      <c r="L10" s="53"/>
      <c r="M10" s="444" t="s">
        <v>137</v>
      </c>
      <c r="N10" s="445"/>
      <c r="O10" s="445"/>
      <c r="P10" s="446"/>
      <c r="Q10" s="447" t="s">
        <v>59</v>
      </c>
      <c r="R10" s="448"/>
      <c r="S10" s="448"/>
      <c r="T10" s="449"/>
      <c r="U10" s="450" t="s">
        <v>60</v>
      </c>
      <c r="V10" s="448"/>
      <c r="W10" s="448"/>
      <c r="X10" s="451"/>
      <c r="Y10" s="452" t="s">
        <v>62</v>
      </c>
      <c r="Z10" s="452"/>
      <c r="AA10" s="452"/>
      <c r="AB10" s="452"/>
      <c r="AC10" s="452"/>
      <c r="AD10" s="452"/>
      <c r="AE10" s="452"/>
      <c r="AF10" s="48" t="s">
        <v>21</v>
      </c>
    </row>
    <row r="11" spans="1:32" ht="24.75" customHeight="1" thickTop="1">
      <c r="A11" s="168">
        <v>7</v>
      </c>
      <c r="B11" s="169" t="s">
        <v>134</v>
      </c>
      <c r="C11" s="170">
        <v>43247</v>
      </c>
      <c r="D11" s="453">
        <v>0.5833333333333334</v>
      </c>
      <c r="E11" s="454"/>
      <c r="F11" s="455" t="s">
        <v>58</v>
      </c>
      <c r="G11" s="456"/>
      <c r="H11" s="456"/>
      <c r="I11" s="456"/>
      <c r="J11" s="42"/>
      <c r="K11" s="43" t="s">
        <v>20</v>
      </c>
      <c r="L11" s="44"/>
      <c r="M11" s="457" t="s">
        <v>138</v>
      </c>
      <c r="N11" s="458"/>
      <c r="O11" s="458"/>
      <c r="P11" s="459"/>
      <c r="Q11" s="460" t="s">
        <v>141</v>
      </c>
      <c r="R11" s="461"/>
      <c r="S11" s="461"/>
      <c r="T11" s="462"/>
      <c r="U11" s="463" t="s">
        <v>143</v>
      </c>
      <c r="V11" s="461"/>
      <c r="W11" s="461"/>
      <c r="X11" s="464"/>
      <c r="Y11" s="465" t="s">
        <v>62</v>
      </c>
      <c r="Z11" s="465"/>
      <c r="AA11" s="465"/>
      <c r="AB11" s="465"/>
      <c r="AC11" s="465"/>
      <c r="AD11" s="465"/>
      <c r="AE11" s="465"/>
      <c r="AF11" s="168" t="s">
        <v>139</v>
      </c>
    </row>
    <row r="12" spans="1:32" ht="24.75" customHeight="1">
      <c r="A12" s="7">
        <v>8</v>
      </c>
      <c r="B12" s="97" t="s">
        <v>135</v>
      </c>
      <c r="C12" s="57">
        <v>43247</v>
      </c>
      <c r="D12" s="411">
        <v>0.6458333333333334</v>
      </c>
      <c r="E12" s="412"/>
      <c r="F12" s="413" t="s">
        <v>59</v>
      </c>
      <c r="G12" s="414"/>
      <c r="H12" s="414"/>
      <c r="I12" s="414"/>
      <c r="J12" s="39"/>
      <c r="K12" s="40" t="s">
        <v>20</v>
      </c>
      <c r="L12" s="41"/>
      <c r="M12" s="415" t="s">
        <v>60</v>
      </c>
      <c r="N12" s="416"/>
      <c r="O12" s="416"/>
      <c r="P12" s="417"/>
      <c r="Q12" s="413" t="s">
        <v>141</v>
      </c>
      <c r="R12" s="414"/>
      <c r="S12" s="414"/>
      <c r="T12" s="414"/>
      <c r="U12" s="407" t="s">
        <v>142</v>
      </c>
      <c r="V12" s="408"/>
      <c r="W12" s="408"/>
      <c r="X12" s="409"/>
      <c r="Y12" s="410" t="s">
        <v>62</v>
      </c>
      <c r="Z12" s="410"/>
      <c r="AA12" s="410"/>
      <c r="AB12" s="410"/>
      <c r="AC12" s="410"/>
      <c r="AD12" s="410"/>
      <c r="AE12" s="410"/>
      <c r="AF12" s="7" t="s">
        <v>140</v>
      </c>
    </row>
    <row r="13" spans="1:32" ht="24.75" customHeight="1" hidden="1">
      <c r="A13" s="7"/>
      <c r="B13" s="97"/>
      <c r="C13" s="57"/>
      <c r="D13" s="411"/>
      <c r="E13" s="412"/>
      <c r="F13" s="413"/>
      <c r="G13" s="414"/>
      <c r="H13" s="414"/>
      <c r="I13" s="414"/>
      <c r="J13" s="39"/>
      <c r="K13" s="40"/>
      <c r="L13" s="41"/>
      <c r="M13" s="415"/>
      <c r="N13" s="416"/>
      <c r="O13" s="416"/>
      <c r="P13" s="417"/>
      <c r="Q13" s="418"/>
      <c r="R13" s="408"/>
      <c r="S13" s="408"/>
      <c r="T13" s="419"/>
      <c r="U13" s="407"/>
      <c r="V13" s="408"/>
      <c r="W13" s="408"/>
      <c r="X13" s="409"/>
      <c r="Y13" s="410"/>
      <c r="Z13" s="410"/>
      <c r="AA13" s="410"/>
      <c r="AB13" s="410"/>
      <c r="AC13" s="410"/>
      <c r="AD13" s="410"/>
      <c r="AE13" s="410"/>
      <c r="AF13" s="7"/>
    </row>
    <row r="14" spans="1:32" ht="24.75" customHeight="1" hidden="1" thickBot="1">
      <c r="A14" s="48"/>
      <c r="B14" s="96"/>
      <c r="C14" s="50"/>
      <c r="D14" s="440"/>
      <c r="E14" s="441"/>
      <c r="F14" s="442"/>
      <c r="G14" s="443"/>
      <c r="H14" s="443"/>
      <c r="I14" s="443"/>
      <c r="J14" s="51"/>
      <c r="K14" s="52"/>
      <c r="L14" s="53"/>
      <c r="M14" s="444"/>
      <c r="N14" s="445"/>
      <c r="O14" s="445"/>
      <c r="P14" s="446"/>
      <c r="Q14" s="447"/>
      <c r="R14" s="448"/>
      <c r="S14" s="448"/>
      <c r="T14" s="449"/>
      <c r="U14" s="450"/>
      <c r="V14" s="448"/>
      <c r="W14" s="448"/>
      <c r="X14" s="451"/>
      <c r="Y14" s="452"/>
      <c r="Z14" s="452"/>
      <c r="AA14" s="452"/>
      <c r="AB14" s="452"/>
      <c r="AC14" s="452"/>
      <c r="AD14" s="452"/>
      <c r="AE14" s="452"/>
      <c r="AF14" s="48"/>
    </row>
    <row r="16" ht="13.5">
      <c r="C16" s="63"/>
    </row>
    <row r="17" spans="1:32" ht="13.5">
      <c r="A17" s="4"/>
      <c r="B17" s="98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</row>
    <row r="18" spans="1:32" ht="13.5">
      <c r="A18" s="4"/>
      <c r="B18" s="98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</row>
  </sheetData>
  <sheetProtection/>
  <mergeCells count="65">
    <mergeCell ref="M14:P14"/>
    <mergeCell ref="Q14:T14"/>
    <mergeCell ref="M12:P12"/>
    <mergeCell ref="Q12:T12"/>
    <mergeCell ref="U14:X14"/>
    <mergeCell ref="Y14:AE14"/>
    <mergeCell ref="Q11:T11"/>
    <mergeCell ref="U11:X11"/>
    <mergeCell ref="Y11:AE11"/>
    <mergeCell ref="D13:E13"/>
    <mergeCell ref="F13:I13"/>
    <mergeCell ref="M13:P13"/>
    <mergeCell ref="Q13:T13"/>
    <mergeCell ref="U13:X13"/>
    <mergeCell ref="Y13:AE13"/>
    <mergeCell ref="Q10:T10"/>
    <mergeCell ref="U10:X10"/>
    <mergeCell ref="Y10:AE10"/>
    <mergeCell ref="D14:E14"/>
    <mergeCell ref="F14:I14"/>
    <mergeCell ref="U12:X12"/>
    <mergeCell ref="Y12:AE12"/>
    <mergeCell ref="D11:E11"/>
    <mergeCell ref="F11:I11"/>
    <mergeCell ref="M11:P11"/>
    <mergeCell ref="M6:P6"/>
    <mergeCell ref="Q6:T6"/>
    <mergeCell ref="M8:P8"/>
    <mergeCell ref="Q8:T8"/>
    <mergeCell ref="D12:E12"/>
    <mergeCell ref="F12:I12"/>
    <mergeCell ref="Q7:T7"/>
    <mergeCell ref="D10:E10"/>
    <mergeCell ref="F10:I10"/>
    <mergeCell ref="M10:P10"/>
    <mergeCell ref="U7:X7"/>
    <mergeCell ref="Y7:AE7"/>
    <mergeCell ref="D8:E8"/>
    <mergeCell ref="F8:I8"/>
    <mergeCell ref="D9:E9"/>
    <mergeCell ref="F9:I9"/>
    <mergeCell ref="M9:P9"/>
    <mergeCell ref="Q9:T9"/>
    <mergeCell ref="U9:X9"/>
    <mergeCell ref="Y9:AE9"/>
    <mergeCell ref="Q5:T5"/>
    <mergeCell ref="U5:X5"/>
    <mergeCell ref="Y5:AE5"/>
    <mergeCell ref="D6:E6"/>
    <mergeCell ref="F6:I6"/>
    <mergeCell ref="U8:X8"/>
    <mergeCell ref="Y8:AE8"/>
    <mergeCell ref="D7:E7"/>
    <mergeCell ref="F7:I7"/>
    <mergeCell ref="M7:P7"/>
    <mergeCell ref="A1:AF2"/>
    <mergeCell ref="D4:E4"/>
    <mergeCell ref="F4:P4"/>
    <mergeCell ref="Q4:X4"/>
    <mergeCell ref="Y4:AE4"/>
    <mergeCell ref="U6:X6"/>
    <mergeCell ref="Y6:AE6"/>
    <mergeCell ref="D5:E5"/>
    <mergeCell ref="F5:I5"/>
    <mergeCell ref="M5:P5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AB30" sqref="AB30"/>
    </sheetView>
  </sheetViews>
  <sheetFormatPr defaultColWidth="9.00390625" defaultRowHeight="13.5"/>
  <cols>
    <col min="1" max="1" width="3.125" style="36" customWidth="1"/>
    <col min="2" max="2" width="3.125" style="2" customWidth="1"/>
    <col min="3" max="3" width="10.625" style="2" customWidth="1"/>
    <col min="4" max="27" width="3.125" style="2" customWidth="1"/>
    <col min="28" max="28" width="3.125" style="5" customWidth="1"/>
    <col min="29" max="31" width="3.125" style="2" customWidth="1"/>
    <col min="32" max="32" width="14.375" style="36" customWidth="1"/>
    <col min="33" max="16384" width="9.00390625" style="36" customWidth="1"/>
  </cols>
  <sheetData>
    <row r="1" spans="1:32" s="2" customFormat="1" ht="19.5" customHeight="1">
      <c r="A1" s="481" t="s">
        <v>164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1"/>
    </row>
    <row r="2" spans="1:32" s="2" customFormat="1" ht="21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3"/>
    </row>
    <row r="4" spans="1:32" ht="19.5" customHeight="1">
      <c r="A4" s="12"/>
      <c r="B4" s="12" t="s">
        <v>18</v>
      </c>
      <c r="C4" s="35" t="s">
        <v>2</v>
      </c>
      <c r="D4" s="401" t="s">
        <v>3</v>
      </c>
      <c r="E4" s="402"/>
      <c r="F4" s="403" t="s">
        <v>4</v>
      </c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406" t="s">
        <v>5</v>
      </c>
      <c r="R4" s="406"/>
      <c r="S4" s="406"/>
      <c r="T4" s="406"/>
      <c r="U4" s="406"/>
      <c r="V4" s="406"/>
      <c r="W4" s="406"/>
      <c r="X4" s="406"/>
      <c r="Y4" s="406" t="s">
        <v>6</v>
      </c>
      <c r="Z4" s="406"/>
      <c r="AA4" s="406"/>
      <c r="AB4" s="406"/>
      <c r="AC4" s="406"/>
      <c r="AD4" s="406"/>
      <c r="AE4" s="406"/>
      <c r="AF4" s="186"/>
    </row>
    <row r="5" spans="1:32" ht="19.5" customHeight="1">
      <c r="A5" s="12">
        <v>1</v>
      </c>
      <c r="B5" s="37">
        <v>1</v>
      </c>
      <c r="C5" s="38">
        <v>43240</v>
      </c>
      <c r="D5" s="401">
        <v>0.4166666666666667</v>
      </c>
      <c r="E5" s="402"/>
      <c r="F5" s="413" t="s">
        <v>155</v>
      </c>
      <c r="G5" s="414"/>
      <c r="H5" s="414"/>
      <c r="I5" s="414"/>
      <c r="J5" s="39"/>
      <c r="K5" s="40" t="s">
        <v>20</v>
      </c>
      <c r="L5" s="41"/>
      <c r="M5" s="415" t="s">
        <v>162</v>
      </c>
      <c r="N5" s="416"/>
      <c r="O5" s="416"/>
      <c r="P5" s="417"/>
      <c r="Q5" s="418" t="s">
        <v>156</v>
      </c>
      <c r="R5" s="408"/>
      <c r="S5" s="408"/>
      <c r="T5" s="419"/>
      <c r="U5" s="407" t="s">
        <v>175</v>
      </c>
      <c r="V5" s="408"/>
      <c r="W5" s="408"/>
      <c r="X5" s="409"/>
      <c r="Y5" s="406" t="s">
        <v>154</v>
      </c>
      <c r="Z5" s="406"/>
      <c r="AA5" s="406"/>
      <c r="AB5" s="406"/>
      <c r="AC5" s="406"/>
      <c r="AD5" s="406"/>
      <c r="AE5" s="406"/>
      <c r="AF5" s="186"/>
    </row>
    <row r="6" spans="1:32" ht="19.5" customHeight="1">
      <c r="A6" s="7">
        <v>2</v>
      </c>
      <c r="B6" s="56">
        <v>2</v>
      </c>
      <c r="C6" s="57">
        <v>43240</v>
      </c>
      <c r="D6" s="411">
        <v>0.47222222222222227</v>
      </c>
      <c r="E6" s="412"/>
      <c r="F6" s="413" t="s">
        <v>156</v>
      </c>
      <c r="G6" s="414"/>
      <c r="H6" s="414"/>
      <c r="I6" s="414"/>
      <c r="J6" s="39"/>
      <c r="K6" s="40" t="s">
        <v>20</v>
      </c>
      <c r="L6" s="41"/>
      <c r="M6" s="415" t="s">
        <v>157</v>
      </c>
      <c r="N6" s="416"/>
      <c r="O6" s="416"/>
      <c r="P6" s="417"/>
      <c r="Q6" s="418" t="s">
        <v>172</v>
      </c>
      <c r="R6" s="408"/>
      <c r="S6" s="408"/>
      <c r="T6" s="419"/>
      <c r="U6" s="407" t="s">
        <v>176</v>
      </c>
      <c r="V6" s="408"/>
      <c r="W6" s="408"/>
      <c r="X6" s="409"/>
      <c r="Y6" s="410" t="s">
        <v>154</v>
      </c>
      <c r="Z6" s="410"/>
      <c r="AA6" s="410"/>
      <c r="AB6" s="410"/>
      <c r="AC6" s="410"/>
      <c r="AD6" s="410"/>
      <c r="AE6" s="410"/>
      <c r="AF6" s="186"/>
    </row>
    <row r="7" spans="1:32" ht="19.5" customHeight="1">
      <c r="A7" s="54">
        <v>3</v>
      </c>
      <c r="B7" s="55">
        <v>3</v>
      </c>
      <c r="C7" s="57">
        <v>43240</v>
      </c>
      <c r="D7" s="485">
        <v>0.5277777777777778</v>
      </c>
      <c r="E7" s="486"/>
      <c r="F7" s="455" t="s">
        <v>158</v>
      </c>
      <c r="G7" s="456"/>
      <c r="H7" s="456"/>
      <c r="I7" s="456"/>
      <c r="J7" s="42"/>
      <c r="K7" s="43" t="s">
        <v>20</v>
      </c>
      <c r="L7" s="44"/>
      <c r="M7" s="457" t="s">
        <v>159</v>
      </c>
      <c r="N7" s="458"/>
      <c r="O7" s="458"/>
      <c r="P7" s="459"/>
      <c r="Q7" s="460" t="s">
        <v>173</v>
      </c>
      <c r="R7" s="461"/>
      <c r="S7" s="461"/>
      <c r="T7" s="462"/>
      <c r="U7" s="463" t="s">
        <v>177</v>
      </c>
      <c r="V7" s="461"/>
      <c r="W7" s="461"/>
      <c r="X7" s="464"/>
      <c r="Y7" s="484" t="s">
        <v>154</v>
      </c>
      <c r="Z7" s="484"/>
      <c r="AA7" s="484"/>
      <c r="AB7" s="484"/>
      <c r="AC7" s="484"/>
      <c r="AD7" s="484"/>
      <c r="AE7" s="484"/>
      <c r="AF7" s="186"/>
    </row>
    <row r="8" spans="1:32" ht="19.5" customHeight="1" thickBot="1">
      <c r="A8" s="12">
        <v>4</v>
      </c>
      <c r="B8" s="37">
        <v>4</v>
      </c>
      <c r="C8" s="38">
        <v>43240</v>
      </c>
      <c r="D8" s="401">
        <v>0.5833333333333334</v>
      </c>
      <c r="E8" s="402"/>
      <c r="F8" s="421" t="s">
        <v>160</v>
      </c>
      <c r="G8" s="422"/>
      <c r="H8" s="422"/>
      <c r="I8" s="422"/>
      <c r="J8" s="45"/>
      <c r="K8" s="46" t="s">
        <v>20</v>
      </c>
      <c r="L8" s="47"/>
      <c r="M8" s="436" t="s">
        <v>161</v>
      </c>
      <c r="N8" s="437"/>
      <c r="O8" s="437"/>
      <c r="P8" s="438"/>
      <c r="Q8" s="403" t="s">
        <v>174</v>
      </c>
      <c r="R8" s="404"/>
      <c r="S8" s="404"/>
      <c r="T8" s="439"/>
      <c r="U8" s="420" t="s">
        <v>178</v>
      </c>
      <c r="V8" s="404"/>
      <c r="W8" s="404"/>
      <c r="X8" s="405"/>
      <c r="Y8" s="406" t="s">
        <v>154</v>
      </c>
      <c r="Z8" s="406"/>
      <c r="AA8" s="406"/>
      <c r="AB8" s="406"/>
      <c r="AC8" s="406"/>
      <c r="AD8" s="406"/>
      <c r="AE8" s="406"/>
      <c r="AF8" s="186"/>
    </row>
    <row r="9" spans="1:32" ht="19.5" customHeight="1" thickTop="1">
      <c r="A9" s="182">
        <v>5</v>
      </c>
      <c r="B9" s="183">
        <v>5</v>
      </c>
      <c r="C9" s="59">
        <v>43246</v>
      </c>
      <c r="D9" s="487">
        <v>0.3958333333333333</v>
      </c>
      <c r="E9" s="488"/>
      <c r="F9" s="489" t="s">
        <v>179</v>
      </c>
      <c r="G9" s="490"/>
      <c r="H9" s="490"/>
      <c r="I9" s="490"/>
      <c r="J9" s="184"/>
      <c r="K9" s="177" t="s">
        <v>27</v>
      </c>
      <c r="L9" s="185"/>
      <c r="M9" s="491" t="s">
        <v>165</v>
      </c>
      <c r="N9" s="492"/>
      <c r="O9" s="492"/>
      <c r="P9" s="493"/>
      <c r="Q9" s="430" t="s">
        <v>166</v>
      </c>
      <c r="R9" s="431"/>
      <c r="S9" s="431"/>
      <c r="T9" s="432"/>
      <c r="U9" s="433" t="s">
        <v>167</v>
      </c>
      <c r="V9" s="431"/>
      <c r="W9" s="431"/>
      <c r="X9" s="434"/>
      <c r="Y9" s="483" t="s">
        <v>154</v>
      </c>
      <c r="Z9" s="483"/>
      <c r="AA9" s="483"/>
      <c r="AB9" s="483"/>
      <c r="AC9" s="483"/>
      <c r="AD9" s="483"/>
      <c r="AE9" s="483"/>
      <c r="AF9" s="186"/>
    </row>
    <row r="10" spans="1:32" ht="19.5" customHeight="1">
      <c r="A10" s="7">
        <v>6</v>
      </c>
      <c r="B10" s="56">
        <v>6</v>
      </c>
      <c r="C10" s="57">
        <v>43246</v>
      </c>
      <c r="D10" s="411">
        <v>0.4513888888888889</v>
      </c>
      <c r="E10" s="412"/>
      <c r="F10" s="421" t="s">
        <v>166</v>
      </c>
      <c r="G10" s="422"/>
      <c r="H10" s="422"/>
      <c r="I10" s="422"/>
      <c r="J10" s="45"/>
      <c r="K10" s="46" t="s">
        <v>27</v>
      </c>
      <c r="L10" s="47"/>
      <c r="M10" s="436" t="s">
        <v>167</v>
      </c>
      <c r="N10" s="437"/>
      <c r="O10" s="437"/>
      <c r="P10" s="438"/>
      <c r="Q10" s="418" t="s">
        <v>179</v>
      </c>
      <c r="R10" s="408"/>
      <c r="S10" s="408"/>
      <c r="T10" s="419"/>
      <c r="U10" s="407" t="s">
        <v>165</v>
      </c>
      <c r="V10" s="408"/>
      <c r="W10" s="408"/>
      <c r="X10" s="409"/>
      <c r="Y10" s="410" t="s">
        <v>154</v>
      </c>
      <c r="Z10" s="410"/>
      <c r="AA10" s="410"/>
      <c r="AB10" s="410"/>
      <c r="AC10" s="410"/>
      <c r="AD10" s="410"/>
      <c r="AE10" s="410"/>
      <c r="AF10" s="186"/>
    </row>
    <row r="11" spans="1:32" ht="19.5" customHeight="1">
      <c r="A11" s="7">
        <v>7</v>
      </c>
      <c r="B11" s="56">
        <v>7</v>
      </c>
      <c r="C11" s="57">
        <v>43246</v>
      </c>
      <c r="D11" s="411">
        <v>0.5416666666666666</v>
      </c>
      <c r="E11" s="412"/>
      <c r="F11" s="421" t="s">
        <v>168</v>
      </c>
      <c r="G11" s="422"/>
      <c r="H11" s="422"/>
      <c r="I11" s="422"/>
      <c r="J11" s="45"/>
      <c r="K11" s="46" t="s">
        <v>27</v>
      </c>
      <c r="L11" s="47"/>
      <c r="M11" s="436" t="s">
        <v>169</v>
      </c>
      <c r="N11" s="437"/>
      <c r="O11" s="437"/>
      <c r="P11" s="438"/>
      <c r="Q11" s="418" t="s">
        <v>170</v>
      </c>
      <c r="R11" s="408"/>
      <c r="S11" s="408"/>
      <c r="T11" s="419"/>
      <c r="U11" s="407" t="s">
        <v>171</v>
      </c>
      <c r="V11" s="408"/>
      <c r="W11" s="408"/>
      <c r="X11" s="409"/>
      <c r="Y11" s="410" t="s">
        <v>154</v>
      </c>
      <c r="Z11" s="410"/>
      <c r="AA11" s="410"/>
      <c r="AB11" s="410"/>
      <c r="AC11" s="410"/>
      <c r="AD11" s="410"/>
      <c r="AE11" s="410"/>
      <c r="AF11" s="186"/>
    </row>
    <row r="12" spans="1:32" ht="19.5" customHeight="1" thickBot="1">
      <c r="A12" s="48">
        <v>8</v>
      </c>
      <c r="B12" s="49">
        <v>8</v>
      </c>
      <c r="C12" s="50">
        <v>43246</v>
      </c>
      <c r="D12" s="440">
        <v>0.5972222222222222</v>
      </c>
      <c r="E12" s="441"/>
      <c r="F12" s="442" t="s">
        <v>170</v>
      </c>
      <c r="G12" s="443"/>
      <c r="H12" s="443"/>
      <c r="I12" s="443"/>
      <c r="J12" s="51"/>
      <c r="K12" s="52" t="s">
        <v>20</v>
      </c>
      <c r="L12" s="53"/>
      <c r="M12" s="444" t="s">
        <v>171</v>
      </c>
      <c r="N12" s="445"/>
      <c r="O12" s="445"/>
      <c r="P12" s="446"/>
      <c r="Q12" s="447" t="s">
        <v>168</v>
      </c>
      <c r="R12" s="448"/>
      <c r="S12" s="448"/>
      <c r="T12" s="449"/>
      <c r="U12" s="450" t="s">
        <v>169</v>
      </c>
      <c r="V12" s="448"/>
      <c r="W12" s="448"/>
      <c r="X12" s="451"/>
      <c r="Y12" s="452" t="s">
        <v>154</v>
      </c>
      <c r="Z12" s="452"/>
      <c r="AA12" s="452"/>
      <c r="AB12" s="452"/>
      <c r="AC12" s="452"/>
      <c r="AD12" s="452"/>
      <c r="AE12" s="452"/>
      <c r="AF12" s="186"/>
    </row>
    <row r="13" spans="1:32" ht="19.5" customHeight="1" thickTop="1">
      <c r="A13" s="173"/>
      <c r="B13" s="174"/>
      <c r="C13" s="175"/>
      <c r="D13" s="495"/>
      <c r="E13" s="495"/>
      <c r="F13" s="490"/>
      <c r="G13" s="490"/>
      <c r="H13" s="490"/>
      <c r="I13" s="490"/>
      <c r="J13" s="176"/>
      <c r="K13" s="177"/>
      <c r="L13" s="176"/>
      <c r="M13" s="490"/>
      <c r="N13" s="496"/>
      <c r="O13" s="496"/>
      <c r="P13" s="496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"/>
    </row>
    <row r="14" spans="1:32" ht="1.5" customHeight="1">
      <c r="A14" s="4"/>
      <c r="B14" s="178"/>
      <c r="C14" s="179"/>
      <c r="D14" s="500"/>
      <c r="E14" s="500"/>
      <c r="F14" s="497"/>
      <c r="G14" s="497"/>
      <c r="H14" s="497"/>
      <c r="I14" s="497"/>
      <c r="J14" s="180"/>
      <c r="K14" s="181"/>
      <c r="L14" s="180"/>
      <c r="M14" s="497"/>
      <c r="N14" s="498"/>
      <c r="O14" s="498"/>
      <c r="P14" s="498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"/>
    </row>
    <row r="15" spans="1:32" ht="1.5" customHeight="1">
      <c r="A15" s="4"/>
      <c r="B15" s="178"/>
      <c r="C15" s="179"/>
      <c r="D15" s="500"/>
      <c r="E15" s="500"/>
      <c r="F15" s="497"/>
      <c r="G15" s="497"/>
      <c r="H15" s="497"/>
      <c r="I15" s="497"/>
      <c r="J15" s="180"/>
      <c r="K15" s="181"/>
      <c r="L15" s="180"/>
      <c r="M15" s="497"/>
      <c r="N15" s="498"/>
      <c r="O15" s="498"/>
      <c r="P15" s="498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"/>
    </row>
    <row r="16" spans="1:32" ht="1.5" customHeight="1">
      <c r="A16" s="4"/>
      <c r="B16" s="178"/>
      <c r="C16" s="179"/>
      <c r="D16" s="500"/>
      <c r="E16" s="500"/>
      <c r="F16" s="497"/>
      <c r="G16" s="497"/>
      <c r="H16" s="497"/>
      <c r="I16" s="497"/>
      <c r="J16" s="180"/>
      <c r="K16" s="181"/>
      <c r="L16" s="180"/>
      <c r="M16" s="497"/>
      <c r="N16" s="498"/>
      <c r="O16" s="498"/>
      <c r="P16" s="498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"/>
    </row>
    <row r="17" spans="1:32" ht="1.5" customHeight="1">
      <c r="A17" s="4"/>
      <c r="B17" s="178"/>
      <c r="C17" s="179"/>
      <c r="D17" s="500"/>
      <c r="E17" s="500"/>
      <c r="F17" s="497"/>
      <c r="G17" s="497"/>
      <c r="H17" s="497"/>
      <c r="I17" s="497"/>
      <c r="J17" s="180"/>
      <c r="K17" s="181"/>
      <c r="L17" s="180"/>
      <c r="M17" s="497"/>
      <c r="N17" s="498"/>
      <c r="O17" s="498"/>
      <c r="P17" s="498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"/>
    </row>
    <row r="18" spans="1:32" ht="1.5" customHeight="1">
      <c r="A18" s="4"/>
      <c r="B18" s="178"/>
      <c r="C18" s="179"/>
      <c r="D18" s="500"/>
      <c r="E18" s="500"/>
      <c r="F18" s="497"/>
      <c r="G18" s="497"/>
      <c r="H18" s="497"/>
      <c r="I18" s="497"/>
      <c r="J18" s="180"/>
      <c r="K18" s="181"/>
      <c r="L18" s="180"/>
      <c r="M18" s="497"/>
      <c r="N18" s="498"/>
      <c r="O18" s="498"/>
      <c r="P18" s="498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"/>
    </row>
    <row r="19" ht="1.5" customHeight="1"/>
    <row r="21" spans="4:26" ht="13.5">
      <c r="D21" s="482" t="s">
        <v>180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</row>
    <row r="22" spans="4:26" ht="13.5"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</row>
    <row r="23" spans="4:26" ht="1.5" customHeigh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73"/>
      <c r="S23"/>
      <c r="T23"/>
      <c r="U23"/>
      <c r="V23"/>
      <c r="W23"/>
      <c r="X23"/>
      <c r="Y23"/>
      <c r="Z23"/>
    </row>
    <row r="24" spans="4:26" ht="1.5" customHeight="1">
      <c r="D24" s="76"/>
      <c r="E24" s="77"/>
      <c r="F24" s="80"/>
      <c r="G24" s="80"/>
      <c r="H24" s="80"/>
      <c r="I24" s="79"/>
      <c r="J24" s="79"/>
      <c r="K24" s="79"/>
      <c r="L24" s="76"/>
      <c r="M24" s="76"/>
      <c r="N24" s="76"/>
      <c r="O24" s="81"/>
      <c r="P24" s="81"/>
      <c r="Q24" s="81"/>
      <c r="R24" s="73"/>
      <c r="S24"/>
      <c r="T24"/>
      <c r="U24"/>
      <c r="V24"/>
      <c r="W24"/>
      <c r="X24"/>
      <c r="Y24"/>
      <c r="Z24"/>
    </row>
    <row r="25" spans="4:26" ht="1.5" customHeight="1">
      <c r="D25" s="64"/>
      <c r="E25" s="64"/>
      <c r="F25" s="123"/>
      <c r="G25" s="123"/>
      <c r="H25" s="64"/>
      <c r="I25" s="64"/>
      <c r="J25" s="64"/>
      <c r="K25" s="64"/>
      <c r="L25" s="64"/>
      <c r="M25" s="64"/>
      <c r="N25" s="123"/>
      <c r="O25" s="123"/>
      <c r="P25" s="83"/>
      <c r="Q25" s="83"/>
      <c r="R25" s="83"/>
      <c r="S25"/>
      <c r="T25"/>
      <c r="U25"/>
      <c r="V25"/>
      <c r="W25"/>
      <c r="X25"/>
      <c r="Y25"/>
      <c r="Z25"/>
    </row>
    <row r="26" spans="4:26" ht="1.5" customHeight="1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83"/>
      <c r="S26"/>
      <c r="T26"/>
      <c r="U26"/>
      <c r="V26"/>
      <c r="W26"/>
      <c r="X26"/>
      <c r="Y26"/>
      <c r="Z26"/>
    </row>
    <row r="27" spans="4:26" ht="1.5" customHeight="1">
      <c r="D27"/>
      <c r="E27"/>
      <c r="F27"/>
      <c r="G27"/>
      <c r="H27" s="470" t="s">
        <v>190</v>
      </c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/>
      <c r="W27"/>
      <c r="X27"/>
      <c r="Y27"/>
      <c r="Z27"/>
    </row>
    <row r="28" spans="4:26" ht="18" customHeight="1">
      <c r="D28" s="91"/>
      <c r="E28" s="91"/>
      <c r="F28" s="91"/>
      <c r="G28" s="12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/>
      <c r="W28"/>
      <c r="X28"/>
      <c r="Y28"/>
      <c r="Z28"/>
    </row>
    <row r="29" spans="4:26" ht="14.25" customHeight="1" thickBot="1">
      <c r="D29" s="91"/>
      <c r="E29" s="91"/>
      <c r="F29" s="122"/>
      <c r="G29" s="122"/>
      <c r="H29" s="91"/>
      <c r="I29" s="91"/>
      <c r="J29" s="91"/>
      <c r="K29" s="91"/>
      <c r="L29" s="91"/>
      <c r="M29" s="91"/>
      <c r="N29" s="122"/>
      <c r="O29" s="156"/>
      <c r="P29" s="84"/>
      <c r="Q29" s="84"/>
      <c r="R29" s="84"/>
      <c r="S29"/>
      <c r="T29" s="146"/>
      <c r="U29" s="146"/>
      <c r="V29"/>
      <c r="W29"/>
      <c r="X29"/>
      <c r="Y29"/>
      <c r="Z29"/>
    </row>
    <row r="30" spans="4:26" ht="14.25">
      <c r="D30" s="190"/>
      <c r="E30" s="190"/>
      <c r="F30" s="191"/>
      <c r="G30" s="191"/>
      <c r="H30" s="190"/>
      <c r="I30" s="192"/>
      <c r="J30" s="193"/>
      <c r="K30" s="193"/>
      <c r="L30" s="193"/>
      <c r="M30" s="475" t="s">
        <v>181</v>
      </c>
      <c r="N30" s="475"/>
      <c r="O30" s="475"/>
      <c r="P30" s="475"/>
      <c r="Q30" s="194"/>
      <c r="R30" s="194"/>
      <c r="S30" s="194"/>
      <c r="T30" s="194"/>
      <c r="U30" s="195"/>
      <c r="V30" s="188"/>
      <c r="W30" s="188"/>
      <c r="X30" s="188"/>
      <c r="Y30" s="188"/>
      <c r="Z30"/>
    </row>
    <row r="31" spans="4:26" ht="2.25" customHeight="1">
      <c r="D31" s="190"/>
      <c r="E31" s="190"/>
      <c r="F31" s="190"/>
      <c r="G31" s="190"/>
      <c r="H31" s="190"/>
      <c r="I31" s="196"/>
      <c r="J31" s="190"/>
      <c r="K31" s="197"/>
      <c r="L31" s="197"/>
      <c r="M31" s="476"/>
      <c r="N31" s="476"/>
      <c r="O31" s="476"/>
      <c r="P31" s="476"/>
      <c r="Q31" s="197"/>
      <c r="R31" s="197"/>
      <c r="S31" s="197"/>
      <c r="T31" s="197"/>
      <c r="U31" s="198"/>
      <c r="V31" s="188"/>
      <c r="W31" s="188"/>
      <c r="X31" s="188"/>
      <c r="Y31" s="188"/>
      <c r="Z31"/>
    </row>
    <row r="32" spans="4:26" ht="15" thickBot="1">
      <c r="D32" s="190"/>
      <c r="E32" s="190"/>
      <c r="F32" s="190"/>
      <c r="G32" s="190"/>
      <c r="H32" s="190"/>
      <c r="I32" s="196"/>
      <c r="J32" s="190"/>
      <c r="K32" s="197"/>
      <c r="L32" s="197"/>
      <c r="M32" s="197"/>
      <c r="N32" s="197"/>
      <c r="O32" s="199"/>
      <c r="P32" s="197"/>
      <c r="Q32" s="197"/>
      <c r="R32" s="197"/>
      <c r="S32" s="197"/>
      <c r="T32" s="197"/>
      <c r="U32" s="198"/>
      <c r="V32" s="188"/>
      <c r="W32" s="188"/>
      <c r="X32" s="188"/>
      <c r="Y32" s="188"/>
      <c r="Z32"/>
    </row>
    <row r="33" spans="4:26" ht="15" thickBot="1">
      <c r="D33" s="190"/>
      <c r="E33" s="191"/>
      <c r="F33" s="191"/>
      <c r="G33" s="190"/>
      <c r="H33" s="190"/>
      <c r="I33" s="196"/>
      <c r="J33" s="190"/>
      <c r="K33" s="200"/>
      <c r="L33" s="201"/>
      <c r="M33" s="201"/>
      <c r="N33" s="477" t="s">
        <v>131</v>
      </c>
      <c r="O33" s="477"/>
      <c r="P33" s="201"/>
      <c r="Q33" s="201"/>
      <c r="R33" s="202"/>
      <c r="S33" s="203"/>
      <c r="T33" s="197"/>
      <c r="U33" s="198"/>
      <c r="V33" s="188"/>
      <c r="W33" s="188"/>
      <c r="X33" s="188"/>
      <c r="Y33" s="188"/>
      <c r="Z33"/>
    </row>
    <row r="34" spans="4:26" ht="14.25">
      <c r="D34" s="190"/>
      <c r="E34" s="191"/>
      <c r="F34" s="191"/>
      <c r="G34" s="192"/>
      <c r="H34" s="479" t="s">
        <v>129</v>
      </c>
      <c r="I34" s="479"/>
      <c r="J34" s="204"/>
      <c r="K34" s="205"/>
      <c r="L34" s="191"/>
      <c r="M34" s="191"/>
      <c r="N34" s="478"/>
      <c r="O34" s="478"/>
      <c r="P34" s="191"/>
      <c r="Q34" s="191"/>
      <c r="R34" s="197"/>
      <c r="S34" s="206"/>
      <c r="T34" s="194"/>
      <c r="U34" s="480" t="s">
        <v>130</v>
      </c>
      <c r="V34" s="480"/>
      <c r="W34" s="195"/>
      <c r="X34" s="188"/>
      <c r="Y34" s="188"/>
      <c r="Z34"/>
    </row>
    <row r="35" spans="4:26" ht="15" thickBot="1">
      <c r="D35" s="190"/>
      <c r="E35" s="190"/>
      <c r="F35" s="190"/>
      <c r="G35" s="196"/>
      <c r="H35" s="190"/>
      <c r="I35" s="190"/>
      <c r="J35" s="190"/>
      <c r="K35" s="207"/>
      <c r="L35" s="190"/>
      <c r="M35" s="190"/>
      <c r="N35" s="190"/>
      <c r="O35" s="197"/>
      <c r="P35" s="197"/>
      <c r="Q35" s="197"/>
      <c r="R35" s="197"/>
      <c r="S35" s="208"/>
      <c r="T35" s="197"/>
      <c r="U35" s="197"/>
      <c r="V35" s="197"/>
      <c r="W35" s="198"/>
      <c r="X35" s="188"/>
      <c r="Y35" s="188"/>
      <c r="Z35"/>
    </row>
    <row r="36" spans="4:26" ht="14.25">
      <c r="D36" s="190"/>
      <c r="E36" s="192"/>
      <c r="F36" s="204" t="s">
        <v>126</v>
      </c>
      <c r="G36" s="205"/>
      <c r="H36" s="120"/>
      <c r="I36" s="120"/>
      <c r="J36" s="120"/>
      <c r="K36" s="209"/>
      <c r="L36" s="204" t="s">
        <v>125</v>
      </c>
      <c r="M36" s="205"/>
      <c r="N36" s="120"/>
      <c r="O36" s="197"/>
      <c r="P36" s="197"/>
      <c r="Q36" s="206"/>
      <c r="R36" s="194" t="s">
        <v>127</v>
      </c>
      <c r="S36" s="195"/>
      <c r="T36" s="188"/>
      <c r="U36" s="188"/>
      <c r="V36" s="188"/>
      <c r="W36" s="206"/>
      <c r="X36" s="194" t="s">
        <v>128</v>
      </c>
      <c r="Y36" s="195"/>
      <c r="Z36"/>
    </row>
    <row r="37" spans="4:26" ht="14.25" customHeight="1">
      <c r="D37" s="64"/>
      <c r="E37" s="151"/>
      <c r="F37" s="64"/>
      <c r="G37" s="152"/>
      <c r="H37" s="64"/>
      <c r="I37" s="64"/>
      <c r="J37" s="84"/>
      <c r="K37" s="151"/>
      <c r="L37" s="64"/>
      <c r="M37" s="152"/>
      <c r="N37" s="64"/>
      <c r="O37" s="64"/>
      <c r="P37" s="64"/>
      <c r="Q37" s="151"/>
      <c r="R37" s="64"/>
      <c r="S37" s="141"/>
      <c r="T37"/>
      <c r="U37"/>
      <c r="V37"/>
      <c r="W37" s="140"/>
      <c r="X37" s="73"/>
      <c r="Y37" s="141"/>
      <c r="Z37"/>
    </row>
    <row r="38" spans="4:26" ht="14.25">
      <c r="D38" s="471" t="s">
        <v>182</v>
      </c>
      <c r="E38" s="472"/>
      <c r="F38" s="187"/>
      <c r="G38" s="471" t="s">
        <v>183</v>
      </c>
      <c r="H38" s="472"/>
      <c r="I38" s="187"/>
      <c r="J38" s="466" t="s">
        <v>184</v>
      </c>
      <c r="K38" s="467"/>
      <c r="L38" s="187"/>
      <c r="M38" s="471" t="s">
        <v>185</v>
      </c>
      <c r="N38" s="472"/>
      <c r="O38" s="187"/>
      <c r="P38" s="471" t="s">
        <v>186</v>
      </c>
      <c r="Q38" s="472"/>
      <c r="R38" s="187"/>
      <c r="S38" s="466" t="s">
        <v>187</v>
      </c>
      <c r="T38" s="467"/>
      <c r="U38" s="188"/>
      <c r="V38" s="466" t="s">
        <v>188</v>
      </c>
      <c r="W38" s="467"/>
      <c r="X38" s="188"/>
      <c r="Y38" s="466" t="s">
        <v>189</v>
      </c>
      <c r="Z38" s="467"/>
    </row>
    <row r="39" spans="4:26" ht="14.25">
      <c r="D39" s="473"/>
      <c r="E39" s="474"/>
      <c r="F39" s="189"/>
      <c r="G39" s="473"/>
      <c r="H39" s="474"/>
      <c r="I39" s="189"/>
      <c r="J39" s="468"/>
      <c r="K39" s="469"/>
      <c r="L39" s="189"/>
      <c r="M39" s="473"/>
      <c r="N39" s="474"/>
      <c r="O39" s="189"/>
      <c r="P39" s="473"/>
      <c r="Q39" s="474"/>
      <c r="R39" s="188"/>
      <c r="S39" s="468"/>
      <c r="T39" s="469"/>
      <c r="U39" s="188"/>
      <c r="V39" s="468"/>
      <c r="W39" s="469"/>
      <c r="X39" s="188"/>
      <c r="Y39" s="468"/>
      <c r="Z39" s="469"/>
    </row>
  </sheetData>
  <sheetProtection/>
  <mergeCells count="103">
    <mergeCell ref="U17:X17"/>
    <mergeCell ref="Y17:AE17"/>
    <mergeCell ref="D12:E12"/>
    <mergeCell ref="F12:I12"/>
    <mergeCell ref="M12:P12"/>
    <mergeCell ref="Q12:T12"/>
    <mergeCell ref="U12:X12"/>
    <mergeCell ref="Y12:AE12"/>
    <mergeCell ref="D14:E14"/>
    <mergeCell ref="F14:I14"/>
    <mergeCell ref="F15:I15"/>
    <mergeCell ref="D18:E18"/>
    <mergeCell ref="F18:I18"/>
    <mergeCell ref="M18:P18"/>
    <mergeCell ref="Q18:T18"/>
    <mergeCell ref="D17:E17"/>
    <mergeCell ref="F17:I17"/>
    <mergeCell ref="M17:P17"/>
    <mergeCell ref="Q17:T17"/>
    <mergeCell ref="Y16:AE16"/>
    <mergeCell ref="U14:X14"/>
    <mergeCell ref="Y14:AE14"/>
    <mergeCell ref="U15:X15"/>
    <mergeCell ref="Y15:AE15"/>
    <mergeCell ref="D16:E16"/>
    <mergeCell ref="F16:I16"/>
    <mergeCell ref="M16:P16"/>
    <mergeCell ref="Q16:T16"/>
    <mergeCell ref="D15:E15"/>
    <mergeCell ref="Y11:AE11"/>
    <mergeCell ref="M10:P10"/>
    <mergeCell ref="Q10:T10"/>
    <mergeCell ref="M14:P14"/>
    <mergeCell ref="Q14:T14"/>
    <mergeCell ref="U18:X18"/>
    <mergeCell ref="Y18:AE18"/>
    <mergeCell ref="M15:P15"/>
    <mergeCell ref="Q15:T15"/>
    <mergeCell ref="U16:X16"/>
    <mergeCell ref="U13:X13"/>
    <mergeCell ref="Y13:AE13"/>
    <mergeCell ref="D13:E13"/>
    <mergeCell ref="F13:I13"/>
    <mergeCell ref="M13:P13"/>
    <mergeCell ref="Q13:T13"/>
    <mergeCell ref="Y8:AE8"/>
    <mergeCell ref="D9:E9"/>
    <mergeCell ref="F9:I9"/>
    <mergeCell ref="M9:P9"/>
    <mergeCell ref="Q9:T9"/>
    <mergeCell ref="D10:E10"/>
    <mergeCell ref="F10:I10"/>
    <mergeCell ref="U10:X10"/>
    <mergeCell ref="Y10:AE10"/>
    <mergeCell ref="F8:I8"/>
    <mergeCell ref="M8:P8"/>
    <mergeCell ref="Q8:T8"/>
    <mergeCell ref="D11:E11"/>
    <mergeCell ref="F11:I11"/>
    <mergeCell ref="U8:X8"/>
    <mergeCell ref="M11:P11"/>
    <mergeCell ref="Q11:T11"/>
    <mergeCell ref="U11:X11"/>
    <mergeCell ref="Y6:AE6"/>
    <mergeCell ref="D6:E6"/>
    <mergeCell ref="F6:I6"/>
    <mergeCell ref="M6:P6"/>
    <mergeCell ref="Q6:T6"/>
    <mergeCell ref="U9:X9"/>
    <mergeCell ref="Y9:AE9"/>
    <mergeCell ref="U7:X7"/>
    <mergeCell ref="Y7:AE7"/>
    <mergeCell ref="D7:E7"/>
    <mergeCell ref="Y4:AE4"/>
    <mergeCell ref="A1:AE2"/>
    <mergeCell ref="D21:Z22"/>
    <mergeCell ref="U5:X5"/>
    <mergeCell ref="Y5:AE5"/>
    <mergeCell ref="D5:E5"/>
    <mergeCell ref="F5:I5"/>
    <mergeCell ref="M5:P5"/>
    <mergeCell ref="Q5:T5"/>
    <mergeCell ref="U6:X6"/>
    <mergeCell ref="N33:O34"/>
    <mergeCell ref="H34:I34"/>
    <mergeCell ref="U34:V34"/>
    <mergeCell ref="D4:E4"/>
    <mergeCell ref="F4:P4"/>
    <mergeCell ref="Q4:X4"/>
    <mergeCell ref="F7:I7"/>
    <mergeCell ref="M7:P7"/>
    <mergeCell ref="Q7:T7"/>
    <mergeCell ref="D8:E8"/>
    <mergeCell ref="V38:W39"/>
    <mergeCell ref="Y38:Z39"/>
    <mergeCell ref="H27:U28"/>
    <mergeCell ref="D38:E39"/>
    <mergeCell ref="G38:H39"/>
    <mergeCell ref="J38:K39"/>
    <mergeCell ref="M38:N39"/>
    <mergeCell ref="P38:Q39"/>
    <mergeCell ref="S38:T39"/>
    <mergeCell ref="M30:P31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3:S28"/>
  <sheetViews>
    <sheetView zoomScalePageLayoutView="0" workbookViewId="0" topLeftCell="A1">
      <selection activeCell="F13" sqref="F13:S28"/>
    </sheetView>
  </sheetViews>
  <sheetFormatPr defaultColWidth="9.00390625" defaultRowHeight="13.5"/>
  <sheetData>
    <row r="13" spans="6:19" ht="13.5">
      <c r="F13" s="504" t="s">
        <v>23</v>
      </c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</row>
    <row r="14" spans="6:19" ht="13.5"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</row>
    <row r="15" spans="6:19" ht="13.5"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</row>
    <row r="16" spans="6:19" ht="13.5"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</row>
    <row r="17" spans="6:19" ht="13.5"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6:19" ht="13.5"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6:19" ht="13.5"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6:19" ht="13.5"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6:19" ht="13.5"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6:19" ht="13.5"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6:19" ht="13.5"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6:19" ht="13.5"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6:19" ht="14.25" thickBot="1"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6:19" ht="13.5">
      <c r="F26" s="501" t="s">
        <v>41</v>
      </c>
      <c r="G26" s="501" t="s">
        <v>45</v>
      </c>
      <c r="H26" s="501" t="s">
        <v>48</v>
      </c>
      <c r="I26" s="501" t="s">
        <v>49</v>
      </c>
      <c r="J26" s="501" t="s">
        <v>44</v>
      </c>
      <c r="K26" s="501" t="s">
        <v>39</v>
      </c>
      <c r="L26" s="505"/>
      <c r="M26" s="501" t="s">
        <v>40</v>
      </c>
      <c r="N26" s="501" t="s">
        <v>46</v>
      </c>
      <c r="O26" s="501" t="s">
        <v>47</v>
      </c>
      <c r="P26" s="501" t="s">
        <v>38</v>
      </c>
      <c r="Q26" s="501" t="s">
        <v>42</v>
      </c>
      <c r="R26" s="501" t="s">
        <v>43</v>
      </c>
      <c r="S26" s="501" t="s">
        <v>50</v>
      </c>
    </row>
    <row r="27" spans="6:19" ht="13.5">
      <c r="F27" s="502"/>
      <c r="G27" s="502"/>
      <c r="H27" s="502"/>
      <c r="I27" s="502"/>
      <c r="J27" s="502"/>
      <c r="K27" s="502"/>
      <c r="L27" s="506"/>
      <c r="M27" s="502"/>
      <c r="N27" s="502"/>
      <c r="O27" s="502"/>
      <c r="P27" s="502"/>
      <c r="Q27" s="502"/>
      <c r="R27" s="502"/>
      <c r="S27" s="502"/>
    </row>
    <row r="28" spans="6:19" ht="14.25" thickBot="1">
      <c r="F28" s="503"/>
      <c r="G28" s="503"/>
      <c r="H28" s="503"/>
      <c r="I28" s="503"/>
      <c r="J28" s="503"/>
      <c r="K28" s="503"/>
      <c r="L28" s="506"/>
      <c r="M28" s="503"/>
      <c r="N28" s="503"/>
      <c r="O28" s="503"/>
      <c r="P28" s="503"/>
      <c r="Q28" s="503"/>
      <c r="R28" s="503"/>
      <c r="S28" s="503"/>
    </row>
  </sheetData>
  <sheetProtection/>
  <mergeCells count="15">
    <mergeCell ref="J26:J28"/>
    <mergeCell ref="F26:F28"/>
    <mergeCell ref="K26:K28"/>
    <mergeCell ref="O26:O28"/>
    <mergeCell ref="P26:P28"/>
    <mergeCell ref="Q26:Q28"/>
    <mergeCell ref="F13:S16"/>
    <mergeCell ref="S26:S28"/>
    <mergeCell ref="R26:R28"/>
    <mergeCell ref="M26:M28"/>
    <mergeCell ref="N26:N28"/>
    <mergeCell ref="G26:G28"/>
    <mergeCell ref="H26:H28"/>
    <mergeCell ref="I26:I28"/>
    <mergeCell ref="L26:L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2018-03-03T07:54:09Z</cp:lastPrinted>
  <dcterms:created xsi:type="dcterms:W3CDTF">2011-11-22T23:50:47Z</dcterms:created>
  <dcterms:modified xsi:type="dcterms:W3CDTF">2018-04-10T03:04:49Z</dcterms:modified>
  <cp:category/>
  <cp:version/>
  <cp:contentType/>
  <cp:contentStatus/>
</cp:coreProperties>
</file>