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1"/>
  </bookViews>
  <sheets>
    <sheet name="下位リーグ" sheetId="1" r:id="rId1"/>
    <sheet name="決定戦" sheetId="2" r:id="rId2"/>
  </sheets>
  <definedNames/>
  <calcPr fullCalcOnLoad="1"/>
</workbook>
</file>

<file path=xl/sharedStrings.xml><?xml version="1.0" encoding="utf-8"?>
<sst xmlns="http://schemas.openxmlformats.org/spreadsheetml/2006/main" count="500" uniqueCount="161">
  <si>
    <t>時　間</t>
  </si>
  <si>
    <t>対　　　　戦</t>
  </si>
  <si>
    <t>得失</t>
  </si>
  <si>
    <t>順位</t>
  </si>
  <si>
    <t>クラブユース選手権　グループリーグ日程</t>
  </si>
  <si>
    <t>仙台FC</t>
  </si>
  <si>
    <t>七ヶ浜SC</t>
  </si>
  <si>
    <t>塩釜FC</t>
  </si>
  <si>
    <t>コバルトーレ</t>
  </si>
  <si>
    <t>多賀城FC</t>
  </si>
  <si>
    <t>エスペランサ</t>
  </si>
  <si>
    <t>リベルタ</t>
  </si>
  <si>
    <t>ベガルタ仙台</t>
  </si>
  <si>
    <t>ラソス</t>
  </si>
  <si>
    <t>東六クラブ</t>
  </si>
  <si>
    <t>AOBA　FC</t>
  </si>
  <si>
    <t>第34回　日本クラブユースサッカー選手権(U-15)宮城県大会</t>
  </si>
  <si>
    <t>F</t>
  </si>
  <si>
    <t>K</t>
  </si>
  <si>
    <t>J</t>
  </si>
  <si>
    <t>G</t>
  </si>
  <si>
    <t>E</t>
  </si>
  <si>
    <t>L</t>
  </si>
  <si>
    <t>I</t>
  </si>
  <si>
    <t>H</t>
  </si>
  <si>
    <t>A</t>
  </si>
  <si>
    <t>B</t>
  </si>
  <si>
    <t>C</t>
  </si>
  <si>
    <t>D</t>
  </si>
  <si>
    <t>・東北大会出場チーム決定リーグ進出チーム決定戦</t>
  </si>
  <si>
    <t>②1位</t>
  </si>
  <si>
    <t>④2位</t>
  </si>
  <si>
    <t>②2位</t>
  </si>
  <si>
    <t>④1位</t>
  </si>
  <si>
    <t>①1位</t>
  </si>
  <si>
    <t>③2位</t>
  </si>
  <si>
    <t>①2位</t>
  </si>
  <si>
    <t>③1位</t>
  </si>
  <si>
    <t>開催日　5月19日（日）</t>
  </si>
  <si>
    <t>会　場　アディダススポーツパーク</t>
  </si>
  <si>
    <t>・上記「決定戦」進出チーム決定予選リーグ</t>
  </si>
  <si>
    <t>開催方法　80分₋10分₋80分</t>
  </si>
  <si>
    <t>①</t>
  </si>
  <si>
    <t>②</t>
  </si>
  <si>
    <t>③</t>
  </si>
  <si>
    <t>④</t>
  </si>
  <si>
    <t>ｱﾊﾞﾝﾂｧｰﾚ</t>
  </si>
  <si>
    <t>デュオパーク</t>
  </si>
  <si>
    <t>FCエナブル</t>
  </si>
  <si>
    <t>オークス</t>
  </si>
  <si>
    <t>ｴﾎﾞﾙﾃｨｰﾎﾞ</t>
  </si>
  <si>
    <t>ｴﾎﾞﾙﾃｨｰﾎﾞ</t>
  </si>
  <si>
    <t>メッセ</t>
  </si>
  <si>
    <t>エスペランサ</t>
  </si>
  <si>
    <t>YMCA</t>
  </si>
  <si>
    <t>－</t>
  </si>
  <si>
    <t>①グループ</t>
  </si>
  <si>
    <t>開催日</t>
  </si>
  <si>
    <t>審　　　　判</t>
  </si>
  <si>
    <t>会　　　　場</t>
  </si>
  <si>
    <t>勝ち点</t>
  </si>
  <si>
    <t>得点</t>
  </si>
  <si>
    <t>失点</t>
  </si>
  <si>
    <t>AOBA</t>
  </si>
  <si>
    <t>ｱﾊﾞﾝﾂｧｰﾚ</t>
  </si>
  <si>
    <t>②グループ</t>
  </si>
  <si>
    <t>③グループ</t>
  </si>
  <si>
    <t>④グループ</t>
  </si>
  <si>
    <t>コバルトーレ</t>
  </si>
  <si>
    <t>デュオパーク</t>
  </si>
  <si>
    <t>オークス</t>
  </si>
  <si>
    <t>ｴﾎﾞﾙﾃｨｰﾎﾞ</t>
  </si>
  <si>
    <t>メッセ</t>
  </si>
  <si>
    <t>エスペランサ</t>
  </si>
  <si>
    <t>エナブル</t>
  </si>
  <si>
    <t>YMCA</t>
  </si>
  <si>
    <t>リベルタ</t>
  </si>
  <si>
    <t>クラブユース選手権　東北大会出場チーム決定戦日程</t>
  </si>
  <si>
    <t>開催日　5月25日（土）、26日（日）、6月1日（土）、2日（日）</t>
  </si>
  <si>
    <t>会　場　松島フットボールセンター、七ヶ浜スタジアム</t>
  </si>
  <si>
    <t>1位～3位リーグ</t>
  </si>
  <si>
    <t>第4・6代表決定</t>
  </si>
  <si>
    <t>第5・7代表決定</t>
  </si>
  <si>
    <t>FCみやぎ</t>
  </si>
  <si>
    <t>FCフレスカ</t>
  </si>
  <si>
    <t>ACアズーリ</t>
  </si>
  <si>
    <t>ACアズーリ</t>
  </si>
  <si>
    <t>PK戦得点</t>
  </si>
  <si>
    <t>下位代表決定戦</t>
  </si>
  <si>
    <t>5月19日（日）</t>
  </si>
  <si>
    <t xml:space="preserve"> 9:30</t>
  </si>
  <si>
    <t>4月13日（土）</t>
  </si>
  <si>
    <t>4月20日（土）</t>
  </si>
  <si>
    <t>4月27日（土）</t>
  </si>
  <si>
    <t>4月28日（日）</t>
  </si>
  <si>
    <t>4月29日（月）</t>
  </si>
  <si>
    <t>5月11日（土）</t>
  </si>
  <si>
    <t>アバン</t>
  </si>
  <si>
    <t>東　六</t>
  </si>
  <si>
    <t>多賀城緑地公園</t>
  </si>
  <si>
    <t>柳生河川敷</t>
  </si>
  <si>
    <t>七ヶ浜ＳＣ</t>
  </si>
  <si>
    <t>ＤＵＯパーク</t>
  </si>
  <si>
    <t>リベルタ</t>
  </si>
  <si>
    <t>ＤＵＯパーク</t>
  </si>
  <si>
    <t>仙台ＦＣ</t>
  </si>
  <si>
    <t>コバルトーレ女川</t>
  </si>
  <si>
    <t>ＤＵＯパーク</t>
  </si>
  <si>
    <t>七ヶ浜スタジアム</t>
  </si>
  <si>
    <t>エナブル</t>
  </si>
  <si>
    <t>エナブル</t>
  </si>
  <si>
    <t>七ヶ浜ＳＣ</t>
  </si>
  <si>
    <t>FCみやぎ</t>
  </si>
  <si>
    <t>FC　FRESCA</t>
  </si>
  <si>
    <t>FC　FRESCA</t>
  </si>
  <si>
    <t>FCみやぎ</t>
  </si>
  <si>
    <t>FC FRESCA</t>
  </si>
  <si>
    <t>マイナビベガルタ仙台泉パークタウンサッカー場</t>
  </si>
  <si>
    <t>MESSE</t>
  </si>
  <si>
    <t>オークス</t>
  </si>
  <si>
    <t>エボルティーボ</t>
  </si>
  <si>
    <t>エスペランサ</t>
  </si>
  <si>
    <t>エボルティーボ</t>
  </si>
  <si>
    <t>未定</t>
  </si>
  <si>
    <t>エスペランサ</t>
  </si>
  <si>
    <t>オークス</t>
  </si>
  <si>
    <t>派遣</t>
  </si>
  <si>
    <t>登米東和人工芝</t>
  </si>
  <si>
    <t>オークス</t>
  </si>
  <si>
    <t>オークス</t>
  </si>
  <si>
    <t>エボルティーボ</t>
  </si>
  <si>
    <t>MESSE</t>
  </si>
  <si>
    <t>開催方法　35分₋10分₋35分（引分即PK戦）　勝ち上がった4チーム（A～D）が決定リーグへ</t>
  </si>
  <si>
    <t>開催方法　35分₋10分₋35分（引分の場合はPK戦を行って下さい。同率順位が出た場合に、PK戦の結果を考慮する。）</t>
  </si>
  <si>
    <t>コバルトーレ</t>
  </si>
  <si>
    <t>ＤＵＯパーク</t>
  </si>
  <si>
    <t>ＹＭＣＡ</t>
  </si>
  <si>
    <t>アディダススポーツパーク</t>
  </si>
  <si>
    <t>5月25日（土）</t>
  </si>
  <si>
    <t>－</t>
  </si>
  <si>
    <t>松島FBCピッチ２</t>
  </si>
  <si>
    <t>5月26日（日）</t>
  </si>
  <si>
    <t>アズーリ</t>
  </si>
  <si>
    <t>アズーリ</t>
  </si>
  <si>
    <t>松島FBCピッチ１</t>
  </si>
  <si>
    <t>6月　2日（日）</t>
  </si>
  <si>
    <t>松島FBCピッチ1</t>
  </si>
  <si>
    <t>AOBA FC</t>
  </si>
  <si>
    <t>pk</t>
  </si>
  <si>
    <t>ＡＯＢＡ</t>
  </si>
  <si>
    <t>オークス</t>
  </si>
  <si>
    <t>ＹＭＣＡ</t>
  </si>
  <si>
    <t>ＹＭＣＡ</t>
  </si>
  <si>
    <t>ＡＯＢＡ</t>
  </si>
  <si>
    <t>オークス</t>
  </si>
  <si>
    <t>ＹＭＣＡ</t>
  </si>
  <si>
    <t>ＡＯＢＡ</t>
  </si>
  <si>
    <t>オークス</t>
  </si>
  <si>
    <t>ＦＣみやぎ</t>
  </si>
  <si>
    <t>ベガルタ</t>
  </si>
  <si>
    <t>ＦＲＥＳＣＡ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</si>
</sst>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\(aaa\)"/>
    <numFmt numFmtId="181" formatCode="m&quot;月&quot;d&quot;日&quot;;@"/>
    <numFmt numFmtId="182" formatCode="mmm\-yyyy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0.5"/>
      <name val="ＭＳ Ｐゴシック"/>
      <family val="3"/>
    </font>
    <font>
      <sz val="10.5"/>
      <color indexed="8"/>
      <name val="ＭＳ Ｐゴシック"/>
      <family val="3"/>
    </font>
    <font>
      <sz val="10.5"/>
      <color indexed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3" fillId="0" borderId="0" xfId="65" applyFont="1">
      <alignment vertical="center"/>
      <protection/>
    </xf>
    <xf numFmtId="0" fontId="4" fillId="0" borderId="0" xfId="65" applyFont="1">
      <alignment vertical="center"/>
      <protection/>
    </xf>
    <xf numFmtId="0" fontId="3" fillId="0" borderId="0" xfId="65" applyFont="1" applyAlignment="1">
      <alignment horizontal="center" vertical="center"/>
      <protection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65" applyFont="1" applyBorder="1">
      <alignment vertical="center"/>
      <protection/>
    </xf>
    <xf numFmtId="0" fontId="3" fillId="0" borderId="11" xfId="65" applyFont="1" applyBorder="1">
      <alignment vertical="center"/>
      <protection/>
    </xf>
    <xf numFmtId="0" fontId="3" fillId="0" borderId="12" xfId="65" applyFont="1" applyBorder="1">
      <alignment vertical="center"/>
      <protection/>
    </xf>
    <xf numFmtId="0" fontId="4" fillId="0" borderId="10" xfId="65" applyFont="1" applyBorder="1">
      <alignment vertical="center"/>
      <protection/>
    </xf>
    <xf numFmtId="0" fontId="3" fillId="0" borderId="13" xfId="65" applyFont="1" applyBorder="1">
      <alignment vertical="center"/>
      <protection/>
    </xf>
    <xf numFmtId="0" fontId="10" fillId="0" borderId="0" xfId="65" applyFont="1">
      <alignment vertical="center"/>
      <protection/>
    </xf>
    <xf numFmtId="0" fontId="10" fillId="0" borderId="0" xfId="65" applyFont="1" applyAlignment="1">
      <alignment horizontal="center" vertical="center"/>
      <protection/>
    </xf>
    <xf numFmtId="0" fontId="2" fillId="0" borderId="0" xfId="65" applyFont="1">
      <alignment vertical="center"/>
      <protection/>
    </xf>
    <xf numFmtId="0" fontId="10" fillId="0" borderId="14" xfId="65" applyFont="1" applyBorder="1">
      <alignment vertical="center"/>
      <protection/>
    </xf>
    <xf numFmtId="0" fontId="10" fillId="0" borderId="13" xfId="65" applyFont="1" applyBorder="1">
      <alignment vertical="center"/>
      <protection/>
    </xf>
    <xf numFmtId="0" fontId="11" fillId="0" borderId="14" xfId="65" applyFont="1" applyBorder="1">
      <alignment vertical="center"/>
      <protection/>
    </xf>
    <xf numFmtId="0" fontId="3" fillId="0" borderId="15" xfId="65" applyFont="1" applyBorder="1">
      <alignment vertical="center"/>
      <protection/>
    </xf>
    <xf numFmtId="0" fontId="0" fillId="0" borderId="14" xfId="65" applyFont="1" applyBorder="1" applyAlignment="1">
      <alignment horizontal="center" vertical="center"/>
      <protection/>
    </xf>
    <xf numFmtId="0" fontId="3" fillId="0" borderId="16" xfId="65" applyFont="1" applyBorder="1">
      <alignment vertical="center"/>
      <protection/>
    </xf>
    <xf numFmtId="0" fontId="3" fillId="0" borderId="17" xfId="65" applyFont="1" applyBorder="1">
      <alignment vertical="center"/>
      <protection/>
    </xf>
    <xf numFmtId="0" fontId="3" fillId="0" borderId="18" xfId="65" applyFont="1" applyBorder="1">
      <alignment vertical="center"/>
      <protection/>
    </xf>
    <xf numFmtId="0" fontId="3" fillId="0" borderId="17" xfId="65" applyFont="1" applyBorder="1" applyAlignment="1">
      <alignment horizontal="center" vertical="center"/>
      <protection/>
    </xf>
    <xf numFmtId="0" fontId="14" fillId="0" borderId="0" xfId="64" applyFont="1" applyBorder="1">
      <alignment vertical="center"/>
      <protection/>
    </xf>
    <xf numFmtId="0" fontId="4" fillId="0" borderId="0" xfId="65" applyFont="1" applyFill="1" applyBorder="1" applyAlignment="1">
      <alignment vertical="center"/>
      <protection/>
    </xf>
    <xf numFmtId="0" fontId="3" fillId="0" borderId="0" xfId="65" applyFont="1" applyBorder="1">
      <alignment vertical="center"/>
      <protection/>
    </xf>
    <xf numFmtId="0" fontId="3" fillId="0" borderId="13" xfId="65" applyFont="1" applyFill="1" applyBorder="1">
      <alignment vertical="center"/>
      <protection/>
    </xf>
    <xf numFmtId="0" fontId="0" fillId="0" borderId="14" xfId="65" applyFont="1" applyFill="1" applyBorder="1" applyAlignment="1">
      <alignment horizontal="center" vertical="center"/>
      <protection/>
    </xf>
    <xf numFmtId="0" fontId="3" fillId="0" borderId="15" xfId="65" applyFont="1" applyFill="1" applyBorder="1">
      <alignment vertical="center"/>
      <protection/>
    </xf>
    <xf numFmtId="0" fontId="0" fillId="0" borderId="14" xfId="65" applyFont="1" applyFill="1" applyBorder="1" applyAlignment="1">
      <alignment horizontal="center" vertical="center"/>
      <protection/>
    </xf>
    <xf numFmtId="0" fontId="3" fillId="0" borderId="13" xfId="65" applyFont="1" applyBorder="1" applyAlignment="1">
      <alignment horizontal="center" vertical="center"/>
      <protection/>
    </xf>
    <xf numFmtId="0" fontId="3" fillId="0" borderId="14" xfId="65" applyFont="1" applyBorder="1" applyAlignment="1">
      <alignment horizontal="center" vertical="center"/>
      <protection/>
    </xf>
    <xf numFmtId="0" fontId="3" fillId="0" borderId="15" xfId="65" applyFont="1" applyBorder="1" applyAlignment="1">
      <alignment horizontal="center" vertical="center"/>
      <protection/>
    </xf>
    <xf numFmtId="0" fontId="3" fillId="0" borderId="10" xfId="65" applyFont="1" applyBorder="1" applyAlignment="1">
      <alignment horizontal="center" vertical="center"/>
      <protection/>
    </xf>
    <xf numFmtId="0" fontId="3" fillId="0" borderId="11" xfId="65" applyFont="1" applyBorder="1" applyAlignment="1">
      <alignment horizontal="center" vertical="center"/>
      <protection/>
    </xf>
    <xf numFmtId="0" fontId="3" fillId="0" borderId="12" xfId="65" applyFont="1" applyBorder="1" applyAlignment="1">
      <alignment horizontal="center" vertical="center"/>
      <protection/>
    </xf>
    <xf numFmtId="0" fontId="3" fillId="0" borderId="16" xfId="65" applyFont="1" applyBorder="1" applyAlignment="1">
      <alignment horizontal="center" vertical="center"/>
      <protection/>
    </xf>
    <xf numFmtId="0" fontId="3" fillId="0" borderId="17" xfId="65" applyFont="1" applyBorder="1" applyAlignment="1">
      <alignment horizontal="center" vertical="center"/>
      <protection/>
    </xf>
    <xf numFmtId="0" fontId="3" fillId="0" borderId="18" xfId="65" applyFont="1" applyBorder="1" applyAlignment="1">
      <alignment horizontal="center" vertical="center"/>
      <protection/>
    </xf>
    <xf numFmtId="0" fontId="13" fillId="0" borderId="10" xfId="64" applyFont="1" applyFill="1" applyBorder="1" applyAlignment="1">
      <alignment horizontal="center" vertical="center"/>
      <protection/>
    </xf>
    <xf numFmtId="0" fontId="13" fillId="0" borderId="11" xfId="64" applyFont="1" applyFill="1" applyBorder="1" applyAlignment="1">
      <alignment horizontal="center" vertical="center"/>
      <protection/>
    </xf>
    <xf numFmtId="0" fontId="13" fillId="0" borderId="12" xfId="64" applyFont="1" applyFill="1" applyBorder="1" applyAlignment="1">
      <alignment horizontal="center" vertical="center"/>
      <protection/>
    </xf>
    <xf numFmtId="0" fontId="3" fillId="0" borderId="19" xfId="65" applyFont="1" applyBorder="1" applyAlignment="1">
      <alignment horizontal="center" vertical="center"/>
      <protection/>
    </xf>
    <xf numFmtId="0" fontId="3" fillId="0" borderId="20" xfId="65" applyFont="1" applyBorder="1" applyAlignment="1">
      <alignment horizontal="center" vertical="center"/>
      <protection/>
    </xf>
    <xf numFmtId="0" fontId="3" fillId="0" borderId="21" xfId="65" applyFont="1" applyBorder="1" applyAlignment="1">
      <alignment horizontal="center" vertical="center"/>
      <protection/>
    </xf>
    <xf numFmtId="0" fontId="3" fillId="0" borderId="22" xfId="65" applyFont="1" applyBorder="1" applyAlignment="1">
      <alignment horizontal="center" vertical="center"/>
      <protection/>
    </xf>
    <xf numFmtId="0" fontId="3" fillId="0" borderId="23" xfId="65" applyFont="1" applyBorder="1" applyAlignment="1">
      <alignment horizontal="center" vertical="center"/>
      <protection/>
    </xf>
    <xf numFmtId="0" fontId="3" fillId="0" borderId="24" xfId="65" applyFont="1" applyBorder="1" applyAlignment="1">
      <alignment horizontal="center" vertical="center"/>
      <protection/>
    </xf>
    <xf numFmtId="0" fontId="3" fillId="33" borderId="13" xfId="65" applyFont="1" applyFill="1" applyBorder="1" applyAlignment="1">
      <alignment horizontal="center" vertical="center"/>
      <protection/>
    </xf>
    <xf numFmtId="0" fontId="3" fillId="33" borderId="14" xfId="65" applyFont="1" applyFill="1" applyBorder="1" applyAlignment="1">
      <alignment horizontal="center" vertical="center"/>
      <protection/>
    </xf>
    <xf numFmtId="0" fontId="3" fillId="33" borderId="15" xfId="65" applyFont="1" applyFill="1" applyBorder="1" applyAlignment="1">
      <alignment horizontal="center" vertical="center"/>
      <protection/>
    </xf>
    <xf numFmtId="0" fontId="3" fillId="34" borderId="17" xfId="65" applyFont="1" applyFill="1" applyBorder="1" applyAlignment="1">
      <alignment horizontal="center" vertical="center"/>
      <protection/>
    </xf>
    <xf numFmtId="0" fontId="3" fillId="34" borderId="13" xfId="65" applyFont="1" applyFill="1" applyBorder="1" applyAlignment="1">
      <alignment horizontal="center" vertical="center"/>
      <protection/>
    </xf>
    <xf numFmtId="0" fontId="3" fillId="34" borderId="14" xfId="65" applyFont="1" applyFill="1" applyBorder="1" applyAlignment="1">
      <alignment horizontal="center" vertical="center"/>
      <protection/>
    </xf>
    <xf numFmtId="0" fontId="3" fillId="34" borderId="15" xfId="65" applyFont="1" applyFill="1" applyBorder="1" applyAlignment="1">
      <alignment horizontal="center" vertical="center"/>
      <protection/>
    </xf>
    <xf numFmtId="181" fontId="3" fillId="0" borderId="13" xfId="65" applyNumberFormat="1" applyFont="1" applyBorder="1" applyAlignment="1">
      <alignment horizontal="center" vertical="center"/>
      <protection/>
    </xf>
    <xf numFmtId="181" fontId="3" fillId="0" borderId="14" xfId="65" applyNumberFormat="1" applyFont="1" applyBorder="1" applyAlignment="1">
      <alignment horizontal="center" vertical="center"/>
      <protection/>
    </xf>
    <xf numFmtId="181" fontId="3" fillId="0" borderId="15" xfId="65" applyNumberFormat="1" applyFont="1" applyBorder="1" applyAlignment="1">
      <alignment horizontal="center" vertical="center"/>
      <protection/>
    </xf>
    <xf numFmtId="20" fontId="3" fillId="0" borderId="13" xfId="65" applyNumberFormat="1" applyFont="1" applyBorder="1" applyAlignment="1">
      <alignment horizontal="center" vertical="center"/>
      <protection/>
    </xf>
    <xf numFmtId="0" fontId="3" fillId="0" borderId="13" xfId="65" applyFont="1" applyFill="1" applyBorder="1" applyAlignment="1">
      <alignment horizontal="center" vertical="center"/>
      <protection/>
    </xf>
    <xf numFmtId="0" fontId="3" fillId="0" borderId="14" xfId="65" applyFont="1" applyFill="1" applyBorder="1" applyAlignment="1">
      <alignment horizontal="center" vertical="center"/>
      <protection/>
    </xf>
    <xf numFmtId="0" fontId="3" fillId="0" borderId="15" xfId="65" applyFont="1" applyFill="1" applyBorder="1" applyAlignment="1">
      <alignment horizontal="center" vertical="center"/>
      <protection/>
    </xf>
    <xf numFmtId="0" fontId="15" fillId="0" borderId="10" xfId="65" applyFont="1" applyFill="1" applyBorder="1" applyAlignment="1">
      <alignment horizontal="center" vertical="center"/>
      <protection/>
    </xf>
    <xf numFmtId="0" fontId="15" fillId="0" borderId="12" xfId="65" applyFont="1" applyFill="1" applyBorder="1" applyAlignment="1">
      <alignment horizontal="center" vertical="center"/>
      <protection/>
    </xf>
    <xf numFmtId="0" fontId="15" fillId="0" borderId="16" xfId="65" applyFont="1" applyFill="1" applyBorder="1" applyAlignment="1">
      <alignment horizontal="center" vertical="center"/>
      <protection/>
    </xf>
    <xf numFmtId="0" fontId="15" fillId="0" borderId="18" xfId="65" applyFont="1" applyFill="1" applyBorder="1" applyAlignment="1">
      <alignment horizontal="center" vertical="center"/>
      <protection/>
    </xf>
    <xf numFmtId="0" fontId="15" fillId="0" borderId="11" xfId="65" applyFont="1" applyFill="1" applyBorder="1" applyAlignment="1">
      <alignment horizontal="center" vertical="center"/>
      <protection/>
    </xf>
    <xf numFmtId="0" fontId="15" fillId="0" borderId="17" xfId="65" applyFont="1" applyFill="1" applyBorder="1" applyAlignment="1">
      <alignment horizontal="center" vertical="center"/>
      <protection/>
    </xf>
    <xf numFmtId="181" fontId="3" fillId="0" borderId="13" xfId="65" applyNumberFormat="1" applyFont="1" applyFill="1" applyBorder="1" applyAlignment="1">
      <alignment horizontal="center" vertical="center"/>
      <protection/>
    </xf>
    <xf numFmtId="181" fontId="3" fillId="0" borderId="14" xfId="65" applyNumberFormat="1" applyFont="1" applyFill="1" applyBorder="1" applyAlignment="1">
      <alignment horizontal="center" vertical="center"/>
      <protection/>
    </xf>
    <xf numFmtId="181" fontId="3" fillId="0" borderId="15" xfId="65" applyNumberFormat="1" applyFont="1" applyFill="1" applyBorder="1" applyAlignment="1">
      <alignment horizontal="center" vertical="center"/>
      <protection/>
    </xf>
    <xf numFmtId="20" fontId="3" fillId="0" borderId="13" xfId="65" applyNumberFormat="1" applyFont="1" applyFill="1" applyBorder="1" applyAlignment="1">
      <alignment horizontal="center" vertical="center"/>
      <protection/>
    </xf>
    <xf numFmtId="0" fontId="3" fillId="35" borderId="17" xfId="65" applyFont="1" applyFill="1" applyBorder="1" applyAlignment="1">
      <alignment horizontal="center" vertical="center"/>
      <protection/>
    </xf>
    <xf numFmtId="0" fontId="3" fillId="36" borderId="17" xfId="65" applyFont="1" applyFill="1" applyBorder="1" applyAlignment="1">
      <alignment horizontal="center" vertical="center"/>
      <protection/>
    </xf>
    <xf numFmtId="0" fontId="3" fillId="35" borderId="13" xfId="65" applyFont="1" applyFill="1" applyBorder="1" applyAlignment="1">
      <alignment horizontal="center" vertical="center"/>
      <protection/>
    </xf>
    <xf numFmtId="0" fontId="3" fillId="35" borderId="14" xfId="65" applyFont="1" applyFill="1" applyBorder="1" applyAlignment="1">
      <alignment horizontal="center" vertical="center"/>
      <protection/>
    </xf>
    <xf numFmtId="0" fontId="3" fillId="35" borderId="15" xfId="65" applyFont="1" applyFill="1" applyBorder="1" applyAlignment="1">
      <alignment horizontal="center" vertical="center"/>
      <protection/>
    </xf>
    <xf numFmtId="0" fontId="3" fillId="33" borderId="17" xfId="65" applyFont="1" applyFill="1" applyBorder="1" applyAlignment="1">
      <alignment horizontal="center" vertical="center"/>
      <protection/>
    </xf>
    <xf numFmtId="0" fontId="3" fillId="36" borderId="13" xfId="65" applyFont="1" applyFill="1" applyBorder="1" applyAlignment="1">
      <alignment horizontal="center" vertical="center"/>
      <protection/>
    </xf>
    <xf numFmtId="0" fontId="3" fillId="36" borderId="14" xfId="65" applyFont="1" applyFill="1" applyBorder="1" applyAlignment="1">
      <alignment horizontal="center" vertical="center"/>
      <protection/>
    </xf>
    <xf numFmtId="0" fontId="3" fillId="36" borderId="15" xfId="65" applyFont="1" applyFill="1" applyBorder="1" applyAlignment="1">
      <alignment horizontal="center" vertical="center"/>
      <protection/>
    </xf>
    <xf numFmtId="0" fontId="6" fillId="0" borderId="0" xfId="65" applyFont="1" applyAlignment="1">
      <alignment horizontal="center" vertical="center"/>
      <protection/>
    </xf>
    <xf numFmtId="0" fontId="7" fillId="0" borderId="0" xfId="65" applyFont="1" applyAlignment="1">
      <alignment horizontal="center" vertical="center"/>
      <protection/>
    </xf>
    <xf numFmtId="0" fontId="10" fillId="0" borderId="0" xfId="65" applyFont="1" applyAlignment="1">
      <alignment horizontal="center" vertical="center"/>
      <protection/>
    </xf>
    <xf numFmtId="0" fontId="8" fillId="0" borderId="0" xfId="65" applyFont="1" applyAlignment="1">
      <alignment horizontal="center" vertical="center"/>
      <protection/>
    </xf>
    <xf numFmtId="0" fontId="10" fillId="0" borderId="13" xfId="65" applyFont="1" applyBorder="1" applyAlignment="1">
      <alignment horizontal="center" vertical="center"/>
      <protection/>
    </xf>
    <xf numFmtId="0" fontId="10" fillId="0" borderId="14" xfId="65" applyFont="1" applyBorder="1" applyAlignment="1">
      <alignment horizontal="center" vertical="center"/>
      <protection/>
    </xf>
    <xf numFmtId="0" fontId="10" fillId="0" borderId="15" xfId="65" applyFont="1" applyBorder="1" applyAlignment="1">
      <alignment horizontal="center" vertical="center"/>
      <protection/>
    </xf>
    <xf numFmtId="0" fontId="3" fillId="0" borderId="25" xfId="65" applyFont="1" applyBorder="1" applyAlignment="1">
      <alignment horizontal="center" vertical="center"/>
      <protection/>
    </xf>
    <xf numFmtId="0" fontId="3" fillId="37" borderId="13" xfId="65" applyFont="1" applyFill="1" applyBorder="1" applyAlignment="1">
      <alignment horizontal="center" vertical="center"/>
      <protection/>
    </xf>
    <xf numFmtId="0" fontId="3" fillId="37" borderId="14" xfId="65" applyFont="1" applyFill="1" applyBorder="1" applyAlignment="1">
      <alignment horizontal="center" vertical="center"/>
      <protection/>
    </xf>
    <xf numFmtId="0" fontId="3" fillId="37" borderId="15" xfId="65" applyFont="1" applyFill="1" applyBorder="1" applyAlignment="1">
      <alignment horizontal="center" vertical="center"/>
      <protection/>
    </xf>
    <xf numFmtId="20" fontId="3" fillId="36" borderId="25" xfId="65" applyNumberFormat="1" applyFont="1" applyFill="1" applyBorder="1" applyAlignment="1">
      <alignment horizontal="center" vertical="center"/>
      <protection/>
    </xf>
    <xf numFmtId="0" fontId="3" fillId="36" borderId="25" xfId="65" applyFont="1" applyFill="1" applyBorder="1" applyAlignment="1">
      <alignment horizontal="center" vertical="center"/>
      <protection/>
    </xf>
    <xf numFmtId="0" fontId="10" fillId="0" borderId="25" xfId="65" applyFont="1" applyBorder="1" applyAlignment="1">
      <alignment horizontal="center" vertical="center"/>
      <protection/>
    </xf>
    <xf numFmtId="20" fontId="3" fillId="36" borderId="10" xfId="65" applyNumberFormat="1" applyFont="1" applyFill="1" applyBorder="1" applyAlignment="1">
      <alignment horizontal="center" vertical="center"/>
      <protection/>
    </xf>
    <xf numFmtId="20" fontId="3" fillId="36" borderId="11" xfId="65" applyNumberFormat="1" applyFont="1" applyFill="1" applyBorder="1" applyAlignment="1">
      <alignment horizontal="center" vertical="center"/>
      <protection/>
    </xf>
    <xf numFmtId="20" fontId="3" fillId="36" borderId="12" xfId="65" applyNumberFormat="1" applyFont="1" applyFill="1" applyBorder="1" applyAlignment="1">
      <alignment horizontal="center" vertical="center"/>
      <protection/>
    </xf>
    <xf numFmtId="20" fontId="3" fillId="36" borderId="16" xfId="65" applyNumberFormat="1" applyFont="1" applyFill="1" applyBorder="1" applyAlignment="1">
      <alignment horizontal="center" vertical="center"/>
      <protection/>
    </xf>
    <xf numFmtId="20" fontId="3" fillId="36" borderId="17" xfId="65" applyNumberFormat="1" applyFont="1" applyFill="1" applyBorder="1" applyAlignment="1">
      <alignment horizontal="center" vertical="center"/>
      <protection/>
    </xf>
    <xf numFmtId="20" fontId="3" fillId="36" borderId="18" xfId="65" applyNumberFormat="1" applyFont="1" applyFill="1" applyBorder="1" applyAlignment="1">
      <alignment horizontal="center" vertical="center"/>
      <protection/>
    </xf>
    <xf numFmtId="0" fontId="10" fillId="0" borderId="10" xfId="65" applyFont="1" applyBorder="1" applyAlignment="1">
      <alignment horizontal="center" vertical="center"/>
      <protection/>
    </xf>
    <xf numFmtId="0" fontId="10" fillId="0" borderId="11" xfId="65" applyFont="1" applyBorder="1" applyAlignment="1">
      <alignment horizontal="center" vertical="center"/>
      <protection/>
    </xf>
    <xf numFmtId="0" fontId="10" fillId="0" borderId="12" xfId="65" applyFont="1" applyBorder="1" applyAlignment="1">
      <alignment horizontal="center" vertical="center"/>
      <protection/>
    </xf>
    <xf numFmtId="0" fontId="10" fillId="0" borderId="16" xfId="65" applyFont="1" applyBorder="1" applyAlignment="1">
      <alignment horizontal="center" vertical="center"/>
      <protection/>
    </xf>
    <xf numFmtId="0" fontId="10" fillId="0" borderId="17" xfId="65" applyFont="1" applyBorder="1" applyAlignment="1">
      <alignment horizontal="center" vertical="center"/>
      <protection/>
    </xf>
    <xf numFmtId="0" fontId="10" fillId="0" borderId="18" xfId="65" applyFont="1" applyBorder="1" applyAlignment="1">
      <alignment horizontal="center" vertical="center"/>
      <protection/>
    </xf>
    <xf numFmtId="0" fontId="2" fillId="0" borderId="13" xfId="65" applyFont="1" applyBorder="1" applyAlignment="1">
      <alignment horizontal="center" vertical="center"/>
      <protection/>
    </xf>
    <xf numFmtId="0" fontId="2" fillId="0" borderId="14" xfId="65" applyFont="1" applyBorder="1" applyAlignment="1">
      <alignment horizontal="center" vertical="center"/>
      <protection/>
    </xf>
    <xf numFmtId="0" fontId="2" fillId="0" borderId="15" xfId="65" applyFont="1" applyBorder="1" applyAlignment="1">
      <alignment horizontal="center" vertical="center"/>
      <protection/>
    </xf>
    <xf numFmtId="0" fontId="3" fillId="0" borderId="25" xfId="65" applyFont="1" applyBorder="1" applyAlignment="1">
      <alignment horizontal="center" vertical="center" shrinkToFit="1"/>
      <protection/>
    </xf>
    <xf numFmtId="20" fontId="3" fillId="0" borderId="25" xfId="65" applyNumberFormat="1" applyFont="1" applyBorder="1" applyAlignment="1">
      <alignment horizontal="center" vertical="center"/>
      <protection/>
    </xf>
    <xf numFmtId="0" fontId="3" fillId="0" borderId="26" xfId="65" applyFont="1" applyBorder="1" applyAlignment="1">
      <alignment horizontal="center" vertical="center"/>
      <protection/>
    </xf>
    <xf numFmtId="0" fontId="5" fillId="0" borderId="25" xfId="65" applyFont="1" applyBorder="1" applyAlignment="1">
      <alignment horizontal="center" vertical="center"/>
      <protection/>
    </xf>
    <xf numFmtId="0" fontId="2" fillId="0" borderId="25" xfId="65" applyFont="1" applyBorder="1" applyAlignment="1">
      <alignment horizontal="center" vertical="center"/>
      <protection/>
    </xf>
    <xf numFmtId="0" fontId="15" fillId="0" borderId="13" xfId="65" applyFont="1" applyFill="1" applyBorder="1" applyAlignment="1">
      <alignment horizontal="center" vertical="center"/>
      <protection/>
    </xf>
    <xf numFmtId="0" fontId="15" fillId="0" borderId="14" xfId="65" applyFont="1" applyFill="1" applyBorder="1" applyAlignment="1">
      <alignment horizontal="center" vertical="center"/>
      <protection/>
    </xf>
    <xf numFmtId="0" fontId="15" fillId="0" borderId="15" xfId="65" applyFont="1" applyFill="1" applyBorder="1" applyAlignment="1">
      <alignment horizontal="center" vertical="center"/>
      <protection/>
    </xf>
    <xf numFmtId="0" fontId="15" fillId="0" borderId="25" xfId="65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_８チ‐ムリ‐グ表(原本）" xfId="64"/>
    <cellStyle name="標準_Cグループ日程(1)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26</xdr:row>
      <xdr:rowOff>28575</xdr:rowOff>
    </xdr:from>
    <xdr:to>
      <xdr:col>18</xdr:col>
      <xdr:colOff>47625</xdr:colOff>
      <xdr:row>27</xdr:row>
      <xdr:rowOff>428625</xdr:rowOff>
    </xdr:to>
    <xdr:sp>
      <xdr:nvSpPr>
        <xdr:cNvPr id="1" name="下矢印 1"/>
        <xdr:cNvSpPr>
          <a:spLocks/>
        </xdr:cNvSpPr>
      </xdr:nvSpPr>
      <xdr:spPr>
        <a:xfrm flipV="1">
          <a:off x="2352675" y="4400550"/>
          <a:ext cx="1295400" cy="590550"/>
        </a:xfrm>
        <a:prstGeom prst="downArrow">
          <a:avLst>
            <a:gd name="adj1" fmla="val -15384"/>
            <a:gd name="adj2" fmla="val -13236"/>
          </a:avLst>
        </a:prstGeom>
        <a:solidFill>
          <a:srgbClr val="4F81BD">
            <a:alpha val="0"/>
          </a:srgbClr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16"/>
  <sheetViews>
    <sheetView zoomScalePageLayoutView="0" workbookViewId="0" topLeftCell="A43">
      <selection activeCell="AB50" sqref="AB50:AJ51"/>
    </sheetView>
  </sheetViews>
  <sheetFormatPr defaultColWidth="9.00390625" defaultRowHeight="13.5"/>
  <cols>
    <col min="1" max="26" width="2.625" style="1" customWidth="1"/>
    <col min="27" max="27" width="2.625" style="2" customWidth="1"/>
    <col min="28" max="47" width="2.625" style="1" customWidth="1"/>
    <col min="48" max="16384" width="9.00390625" style="1" customWidth="1"/>
  </cols>
  <sheetData>
    <row r="1" spans="1:45" ht="9.75" customHeight="1">
      <c r="A1" s="82" t="s">
        <v>16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</row>
    <row r="2" spans="1:45" ht="1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</row>
    <row r="3" spans="1:45" ht="9.75" customHeight="1">
      <c r="A3" s="83" t="s">
        <v>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</row>
    <row r="4" spans="1:45" ht="9.7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</row>
    <row r="5" ht="15" customHeight="1"/>
    <row r="6" ht="15" customHeight="1">
      <c r="B6" s="12" t="s">
        <v>29</v>
      </c>
    </row>
    <row r="7" ht="15" customHeight="1">
      <c r="C7" s="1" t="s">
        <v>38</v>
      </c>
    </row>
    <row r="8" ht="15" customHeight="1">
      <c r="C8" s="1" t="s">
        <v>39</v>
      </c>
    </row>
    <row r="9" ht="15" customHeight="1">
      <c r="C9" s="1" t="s">
        <v>132</v>
      </c>
    </row>
    <row r="10" ht="15" customHeight="1" hidden="1"/>
    <row r="11" ht="15" customHeight="1" hidden="1"/>
    <row r="12" spans="5:41" ht="15" customHeight="1">
      <c r="E12" s="84" t="s">
        <v>25</v>
      </c>
      <c r="F12" s="84"/>
      <c r="G12" s="84"/>
      <c r="H12" s="84"/>
      <c r="I12" s="12"/>
      <c r="J12" s="12"/>
      <c r="K12" s="12"/>
      <c r="L12" s="12"/>
      <c r="M12" s="12"/>
      <c r="N12" s="12"/>
      <c r="O12" s="12"/>
      <c r="P12" s="84" t="s">
        <v>26</v>
      </c>
      <c r="Q12" s="84"/>
      <c r="R12" s="84"/>
      <c r="S12" s="84"/>
      <c r="T12" s="12"/>
      <c r="U12" s="12"/>
      <c r="V12" s="12"/>
      <c r="W12" s="12"/>
      <c r="X12" s="12"/>
      <c r="Y12" s="12"/>
      <c r="Z12" s="12"/>
      <c r="AA12" s="85" t="s">
        <v>27</v>
      </c>
      <c r="AB12" s="85"/>
      <c r="AC12" s="85"/>
      <c r="AD12" s="85"/>
      <c r="AE12" s="12"/>
      <c r="AF12" s="12"/>
      <c r="AG12" s="12"/>
      <c r="AH12" s="12"/>
      <c r="AI12" s="12"/>
      <c r="AJ12" s="12"/>
      <c r="AK12" s="12"/>
      <c r="AL12" s="84" t="s">
        <v>28</v>
      </c>
      <c r="AM12" s="84"/>
      <c r="AN12" s="84"/>
      <c r="AO12" s="84"/>
    </row>
    <row r="13" spans="5:41" ht="15" customHeight="1">
      <c r="E13" s="15"/>
      <c r="F13" s="15"/>
      <c r="G13" s="16"/>
      <c r="H13" s="15"/>
      <c r="I13" s="12"/>
      <c r="J13" s="12"/>
      <c r="K13" s="12"/>
      <c r="L13" s="12"/>
      <c r="M13" s="12"/>
      <c r="N13" s="12"/>
      <c r="O13" s="12"/>
      <c r="P13" s="15"/>
      <c r="Q13" s="15"/>
      <c r="R13" s="16"/>
      <c r="S13" s="15"/>
      <c r="T13" s="12"/>
      <c r="U13" s="12"/>
      <c r="V13" s="12"/>
      <c r="W13" s="12"/>
      <c r="X13" s="12"/>
      <c r="Y13" s="12"/>
      <c r="Z13" s="12"/>
      <c r="AA13" s="17"/>
      <c r="AB13" s="15"/>
      <c r="AC13" s="16"/>
      <c r="AD13" s="15"/>
      <c r="AE13" s="12"/>
      <c r="AF13" s="12"/>
      <c r="AG13" s="12"/>
      <c r="AH13" s="12"/>
      <c r="AI13" s="12"/>
      <c r="AJ13" s="12"/>
      <c r="AK13" s="12"/>
      <c r="AL13" s="15"/>
      <c r="AM13" s="15"/>
      <c r="AN13" s="16"/>
      <c r="AO13" s="15"/>
    </row>
    <row r="14" spans="5:41" ht="15" customHeight="1">
      <c r="E14" s="7"/>
      <c r="F14" s="8"/>
      <c r="G14" s="8"/>
      <c r="H14" s="9"/>
      <c r="P14" s="7"/>
      <c r="Q14" s="8"/>
      <c r="R14" s="8"/>
      <c r="S14" s="9"/>
      <c r="AA14" s="10"/>
      <c r="AB14" s="8"/>
      <c r="AC14" s="8"/>
      <c r="AD14" s="9"/>
      <c r="AK14" s="5"/>
      <c r="AL14" s="7"/>
      <c r="AM14" s="8"/>
      <c r="AN14" s="8"/>
      <c r="AO14" s="9"/>
    </row>
    <row r="15" spans="3:43" ht="15" customHeight="1">
      <c r="C15" s="31" t="s">
        <v>30</v>
      </c>
      <c r="D15" s="32"/>
      <c r="E15" s="33"/>
      <c r="H15" s="31" t="s">
        <v>31</v>
      </c>
      <c r="I15" s="32"/>
      <c r="J15" s="33"/>
      <c r="N15" s="31" t="s">
        <v>32</v>
      </c>
      <c r="O15" s="32"/>
      <c r="P15" s="33"/>
      <c r="S15" s="31" t="s">
        <v>33</v>
      </c>
      <c r="T15" s="32"/>
      <c r="U15" s="33"/>
      <c r="Y15" s="31" t="s">
        <v>34</v>
      </c>
      <c r="Z15" s="32"/>
      <c r="AA15" s="33"/>
      <c r="AD15" s="31" t="s">
        <v>35</v>
      </c>
      <c r="AE15" s="32"/>
      <c r="AF15" s="33"/>
      <c r="AJ15" s="31" t="s">
        <v>36</v>
      </c>
      <c r="AK15" s="32"/>
      <c r="AL15" s="33"/>
      <c r="AO15" s="31" t="s">
        <v>37</v>
      </c>
      <c r="AP15" s="32"/>
      <c r="AQ15" s="33"/>
    </row>
    <row r="16" spans="3:43" ht="15" customHeight="1">
      <c r="C16" s="86" t="s">
        <v>17</v>
      </c>
      <c r="D16" s="87"/>
      <c r="E16" s="88"/>
      <c r="F16" s="12"/>
      <c r="G16" s="12"/>
      <c r="H16" s="86" t="s">
        <v>18</v>
      </c>
      <c r="I16" s="87"/>
      <c r="J16" s="88"/>
      <c r="K16" s="12"/>
      <c r="L16" s="12"/>
      <c r="M16" s="12"/>
      <c r="N16" s="86" t="s">
        <v>19</v>
      </c>
      <c r="O16" s="87"/>
      <c r="P16" s="88"/>
      <c r="Q16" s="12"/>
      <c r="R16" s="12"/>
      <c r="S16" s="86" t="s">
        <v>20</v>
      </c>
      <c r="T16" s="87"/>
      <c r="U16" s="88"/>
      <c r="V16" s="12"/>
      <c r="W16" s="12"/>
      <c r="X16" s="12"/>
      <c r="Y16" s="86" t="s">
        <v>21</v>
      </c>
      <c r="Z16" s="87"/>
      <c r="AA16" s="88"/>
      <c r="AB16" s="12"/>
      <c r="AC16" s="12"/>
      <c r="AD16" s="86" t="s">
        <v>22</v>
      </c>
      <c r="AE16" s="87"/>
      <c r="AF16" s="88"/>
      <c r="AG16" s="12"/>
      <c r="AH16" s="12"/>
      <c r="AI16" s="12"/>
      <c r="AJ16" s="86" t="s">
        <v>23</v>
      </c>
      <c r="AK16" s="87"/>
      <c r="AL16" s="88"/>
      <c r="AM16" s="12"/>
      <c r="AN16" s="12"/>
      <c r="AO16" s="86" t="s">
        <v>24</v>
      </c>
      <c r="AP16" s="87"/>
      <c r="AQ16" s="88"/>
    </row>
    <row r="17" spans="3:43" ht="15" customHeight="1">
      <c r="C17" s="86"/>
      <c r="D17" s="87"/>
      <c r="E17" s="88"/>
      <c r="F17" s="12"/>
      <c r="G17" s="12"/>
      <c r="H17" s="86"/>
      <c r="I17" s="87"/>
      <c r="J17" s="88"/>
      <c r="K17" s="12"/>
      <c r="L17" s="12"/>
      <c r="M17" s="12"/>
      <c r="N17" s="86"/>
      <c r="O17" s="87"/>
      <c r="P17" s="88"/>
      <c r="Q17" s="12"/>
      <c r="R17" s="12"/>
      <c r="S17" s="86"/>
      <c r="T17" s="87"/>
      <c r="U17" s="88"/>
      <c r="V17" s="12"/>
      <c r="W17" s="12"/>
      <c r="X17" s="12"/>
      <c r="Y17" s="86"/>
      <c r="Z17" s="87"/>
      <c r="AA17" s="88"/>
      <c r="AB17" s="12"/>
      <c r="AC17" s="12"/>
      <c r="AD17" s="86"/>
      <c r="AE17" s="87"/>
      <c r="AF17" s="88"/>
      <c r="AG17" s="13"/>
      <c r="AH17" s="13"/>
      <c r="AI17" s="12"/>
      <c r="AJ17" s="86"/>
      <c r="AK17" s="87"/>
      <c r="AL17" s="88"/>
      <c r="AM17" s="12"/>
      <c r="AN17" s="12"/>
      <c r="AO17" s="86"/>
      <c r="AP17" s="87"/>
      <c r="AQ17" s="88"/>
    </row>
    <row r="18" ht="15" customHeight="1"/>
    <row r="19" spans="3:7" ht="15" customHeight="1">
      <c r="C19" s="75" t="s">
        <v>88</v>
      </c>
      <c r="D19" s="76"/>
      <c r="E19" s="76"/>
      <c r="F19" s="76"/>
      <c r="G19" s="77"/>
    </row>
    <row r="20" spans="3:43" ht="15" customHeight="1">
      <c r="C20" s="89" t="s">
        <v>57</v>
      </c>
      <c r="D20" s="89"/>
      <c r="E20" s="89"/>
      <c r="F20" s="89"/>
      <c r="G20" s="89"/>
      <c r="H20" s="89" t="s">
        <v>0</v>
      </c>
      <c r="I20" s="89"/>
      <c r="J20" s="89"/>
      <c r="K20" s="89" t="s">
        <v>1</v>
      </c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 t="s">
        <v>58</v>
      </c>
      <c r="Y20" s="89"/>
      <c r="Z20" s="89"/>
      <c r="AA20" s="89"/>
      <c r="AB20" s="89"/>
      <c r="AC20" s="89"/>
      <c r="AD20" s="89"/>
      <c r="AE20" s="89"/>
      <c r="AF20" s="89"/>
      <c r="AG20" s="89"/>
      <c r="AH20" s="89" t="s">
        <v>59</v>
      </c>
      <c r="AI20" s="89"/>
      <c r="AJ20" s="89"/>
      <c r="AK20" s="89"/>
      <c r="AL20" s="89"/>
      <c r="AM20" s="89"/>
      <c r="AN20" s="89"/>
      <c r="AO20" s="89"/>
      <c r="AP20" s="89"/>
      <c r="AQ20" s="89"/>
    </row>
    <row r="21" spans="3:43" ht="15" customHeight="1">
      <c r="C21" s="89" t="s">
        <v>89</v>
      </c>
      <c r="D21" s="89"/>
      <c r="E21" s="89"/>
      <c r="F21" s="89"/>
      <c r="G21" s="89"/>
      <c r="H21" s="93" t="s">
        <v>90</v>
      </c>
      <c r="I21" s="94"/>
      <c r="J21" s="94"/>
      <c r="K21" s="95" t="s">
        <v>5</v>
      </c>
      <c r="L21" s="95"/>
      <c r="M21" s="95"/>
      <c r="N21" s="95"/>
      <c r="O21" s="95"/>
      <c r="P21" s="11">
        <v>0</v>
      </c>
      <c r="Q21" s="19" t="s">
        <v>55</v>
      </c>
      <c r="R21" s="18">
        <v>1</v>
      </c>
      <c r="S21" s="95" t="s">
        <v>134</v>
      </c>
      <c r="T21" s="95"/>
      <c r="U21" s="95"/>
      <c r="V21" s="95"/>
      <c r="W21" s="95"/>
      <c r="X21" s="89" t="str">
        <f>K22</f>
        <v>ＤＵＯパーク</v>
      </c>
      <c r="Y21" s="89"/>
      <c r="Z21" s="89"/>
      <c r="AA21" s="89"/>
      <c r="AB21" s="89"/>
      <c r="AC21" s="89" t="str">
        <f>S22</f>
        <v>ＹＭＣＡ</v>
      </c>
      <c r="AD21" s="89"/>
      <c r="AE21" s="89"/>
      <c r="AF21" s="89"/>
      <c r="AG21" s="89"/>
      <c r="AH21" s="89" t="s">
        <v>137</v>
      </c>
      <c r="AI21" s="89"/>
      <c r="AJ21" s="89"/>
      <c r="AK21" s="89"/>
      <c r="AL21" s="89"/>
      <c r="AM21" s="89"/>
      <c r="AN21" s="89"/>
      <c r="AO21" s="89"/>
      <c r="AP21" s="89"/>
      <c r="AQ21" s="89"/>
    </row>
    <row r="22" spans="3:43" ht="15" customHeight="1">
      <c r="C22" s="34" t="s">
        <v>89</v>
      </c>
      <c r="D22" s="35"/>
      <c r="E22" s="35"/>
      <c r="F22" s="35"/>
      <c r="G22" s="36"/>
      <c r="H22" s="96">
        <v>0.4583333333333333</v>
      </c>
      <c r="I22" s="97"/>
      <c r="J22" s="98"/>
      <c r="K22" s="102" t="s">
        <v>135</v>
      </c>
      <c r="L22" s="103"/>
      <c r="M22" s="103"/>
      <c r="N22" s="103"/>
      <c r="O22" s="104"/>
      <c r="P22" s="11">
        <v>2</v>
      </c>
      <c r="Q22" s="19" t="s">
        <v>55</v>
      </c>
      <c r="R22" s="18">
        <v>2</v>
      </c>
      <c r="S22" s="102" t="s">
        <v>136</v>
      </c>
      <c r="T22" s="103"/>
      <c r="U22" s="103"/>
      <c r="V22" s="103"/>
      <c r="W22" s="104"/>
      <c r="X22" s="34" t="str">
        <f>K21</f>
        <v>仙台FC</v>
      </c>
      <c r="Y22" s="35"/>
      <c r="Z22" s="35"/>
      <c r="AA22" s="35"/>
      <c r="AB22" s="36"/>
      <c r="AC22" s="34" t="str">
        <f>S21</f>
        <v>コバルトーレ</v>
      </c>
      <c r="AD22" s="35"/>
      <c r="AE22" s="35"/>
      <c r="AF22" s="35"/>
      <c r="AG22" s="36"/>
      <c r="AH22" s="34" t="s">
        <v>137</v>
      </c>
      <c r="AI22" s="35"/>
      <c r="AJ22" s="35"/>
      <c r="AK22" s="35"/>
      <c r="AL22" s="35"/>
      <c r="AM22" s="35"/>
      <c r="AN22" s="35"/>
      <c r="AO22" s="35"/>
      <c r="AP22" s="35"/>
      <c r="AQ22" s="36"/>
    </row>
    <row r="23" spans="3:43" ht="15" customHeight="1">
      <c r="C23" s="37"/>
      <c r="D23" s="38"/>
      <c r="E23" s="38"/>
      <c r="F23" s="38"/>
      <c r="G23" s="39"/>
      <c r="H23" s="99"/>
      <c r="I23" s="100"/>
      <c r="J23" s="101"/>
      <c r="K23" s="105"/>
      <c r="L23" s="106"/>
      <c r="M23" s="106"/>
      <c r="N23" s="106"/>
      <c r="O23" s="107"/>
      <c r="P23" s="11">
        <v>4</v>
      </c>
      <c r="Q23" s="19" t="s">
        <v>148</v>
      </c>
      <c r="R23" s="18">
        <v>5</v>
      </c>
      <c r="S23" s="105"/>
      <c r="T23" s="106"/>
      <c r="U23" s="106"/>
      <c r="V23" s="106"/>
      <c r="W23" s="107"/>
      <c r="X23" s="37"/>
      <c r="Y23" s="38"/>
      <c r="Z23" s="38"/>
      <c r="AA23" s="38"/>
      <c r="AB23" s="39"/>
      <c r="AC23" s="37"/>
      <c r="AD23" s="38"/>
      <c r="AE23" s="38"/>
      <c r="AF23" s="38"/>
      <c r="AG23" s="39"/>
      <c r="AH23" s="37"/>
      <c r="AI23" s="38"/>
      <c r="AJ23" s="38"/>
      <c r="AK23" s="38"/>
      <c r="AL23" s="38"/>
      <c r="AM23" s="38"/>
      <c r="AN23" s="38"/>
      <c r="AO23" s="38"/>
      <c r="AP23" s="38"/>
      <c r="AQ23" s="39"/>
    </row>
    <row r="24" spans="3:43" ht="15" customHeight="1">
      <c r="C24" s="89" t="s">
        <v>89</v>
      </c>
      <c r="D24" s="89"/>
      <c r="E24" s="89"/>
      <c r="F24" s="89"/>
      <c r="G24" s="89"/>
      <c r="H24" s="93">
        <v>0.5208333333333334</v>
      </c>
      <c r="I24" s="94"/>
      <c r="J24" s="94"/>
      <c r="K24" s="95" t="s">
        <v>147</v>
      </c>
      <c r="L24" s="95"/>
      <c r="M24" s="95"/>
      <c r="N24" s="95"/>
      <c r="O24" s="95"/>
      <c r="P24" s="11">
        <v>3</v>
      </c>
      <c r="Q24" s="19" t="s">
        <v>55</v>
      </c>
      <c r="R24" s="18">
        <v>1</v>
      </c>
      <c r="S24" s="95" t="s">
        <v>120</v>
      </c>
      <c r="T24" s="95"/>
      <c r="U24" s="95"/>
      <c r="V24" s="95"/>
      <c r="W24" s="95"/>
      <c r="X24" s="89" t="str">
        <f>K25</f>
        <v>ラソス</v>
      </c>
      <c r="Y24" s="89"/>
      <c r="Z24" s="89"/>
      <c r="AA24" s="89"/>
      <c r="AB24" s="89"/>
      <c r="AC24" s="89" t="str">
        <f>S25</f>
        <v>オークス</v>
      </c>
      <c r="AD24" s="89"/>
      <c r="AE24" s="89"/>
      <c r="AF24" s="89"/>
      <c r="AG24" s="89"/>
      <c r="AH24" s="89" t="s">
        <v>137</v>
      </c>
      <c r="AI24" s="89"/>
      <c r="AJ24" s="89"/>
      <c r="AK24" s="89"/>
      <c r="AL24" s="89"/>
      <c r="AM24" s="89"/>
      <c r="AN24" s="89"/>
      <c r="AO24" s="89"/>
      <c r="AP24" s="89"/>
      <c r="AQ24" s="89"/>
    </row>
    <row r="25" spans="3:43" ht="15" customHeight="1">
      <c r="C25" s="89" t="s">
        <v>89</v>
      </c>
      <c r="D25" s="89"/>
      <c r="E25" s="89"/>
      <c r="F25" s="89"/>
      <c r="G25" s="89"/>
      <c r="H25" s="93">
        <v>0.5833333333333334</v>
      </c>
      <c r="I25" s="94"/>
      <c r="J25" s="94"/>
      <c r="K25" s="95" t="s">
        <v>13</v>
      </c>
      <c r="L25" s="95"/>
      <c r="M25" s="95"/>
      <c r="N25" s="95"/>
      <c r="O25" s="95"/>
      <c r="P25" s="11">
        <v>2</v>
      </c>
      <c r="Q25" s="19" t="s">
        <v>55</v>
      </c>
      <c r="R25" s="18">
        <v>7</v>
      </c>
      <c r="S25" s="95" t="s">
        <v>49</v>
      </c>
      <c r="T25" s="95"/>
      <c r="U25" s="95"/>
      <c r="V25" s="95"/>
      <c r="W25" s="95"/>
      <c r="X25" s="89" t="str">
        <f>K24</f>
        <v>AOBA FC</v>
      </c>
      <c r="Y25" s="89"/>
      <c r="Z25" s="89"/>
      <c r="AA25" s="89"/>
      <c r="AB25" s="89"/>
      <c r="AC25" s="89" t="str">
        <f>S24</f>
        <v>エボルティーボ</v>
      </c>
      <c r="AD25" s="89"/>
      <c r="AE25" s="89"/>
      <c r="AF25" s="89"/>
      <c r="AG25" s="89"/>
      <c r="AH25" s="89" t="s">
        <v>137</v>
      </c>
      <c r="AI25" s="89"/>
      <c r="AJ25" s="89"/>
      <c r="AK25" s="89"/>
      <c r="AL25" s="89"/>
      <c r="AM25" s="89"/>
      <c r="AN25" s="89"/>
      <c r="AO25" s="89"/>
      <c r="AP25" s="89"/>
      <c r="AQ25" s="89"/>
    </row>
    <row r="26" ht="15" customHeight="1"/>
    <row r="27" ht="15" customHeight="1"/>
    <row r="28" ht="34.5" customHeight="1"/>
    <row r="29" ht="15" customHeight="1">
      <c r="B29" s="12" t="s">
        <v>40</v>
      </c>
    </row>
    <row r="30" ht="15" customHeight="1">
      <c r="C30" s="1" t="s">
        <v>41</v>
      </c>
    </row>
    <row r="31" spans="3:28" ht="15" customHeight="1">
      <c r="C31" s="79" t="s">
        <v>42</v>
      </c>
      <c r="D31" s="80"/>
      <c r="E31" s="80"/>
      <c r="F31" s="80"/>
      <c r="G31" s="81"/>
      <c r="J31" s="90" t="s">
        <v>43</v>
      </c>
      <c r="K31" s="91"/>
      <c r="L31" s="91"/>
      <c r="M31" s="91"/>
      <c r="N31" s="92"/>
      <c r="Q31" s="49" t="s">
        <v>44</v>
      </c>
      <c r="R31" s="50"/>
      <c r="S31" s="50"/>
      <c r="T31" s="50"/>
      <c r="U31" s="51"/>
      <c r="X31" s="53" t="s">
        <v>45</v>
      </c>
      <c r="Y31" s="54"/>
      <c r="Z31" s="54"/>
      <c r="AA31" s="54"/>
      <c r="AB31" s="55"/>
    </row>
    <row r="32" spans="3:28" ht="15" customHeight="1">
      <c r="C32" s="31" t="s">
        <v>15</v>
      </c>
      <c r="D32" s="32"/>
      <c r="E32" s="32"/>
      <c r="F32" s="32"/>
      <c r="G32" s="33"/>
      <c r="J32" s="31" t="s">
        <v>5</v>
      </c>
      <c r="K32" s="32"/>
      <c r="L32" s="32"/>
      <c r="M32" s="32"/>
      <c r="N32" s="33"/>
      <c r="Q32" s="31" t="s">
        <v>49</v>
      </c>
      <c r="R32" s="32"/>
      <c r="S32" s="32"/>
      <c r="T32" s="32"/>
      <c r="U32" s="33"/>
      <c r="X32" s="31" t="s">
        <v>8</v>
      </c>
      <c r="Y32" s="32"/>
      <c r="Z32" s="32"/>
      <c r="AA32" s="32"/>
      <c r="AB32" s="33"/>
    </row>
    <row r="33" spans="3:28" ht="15" customHeight="1">
      <c r="C33" s="31" t="s">
        <v>46</v>
      </c>
      <c r="D33" s="32"/>
      <c r="E33" s="32"/>
      <c r="F33" s="32"/>
      <c r="G33" s="33"/>
      <c r="J33" s="31" t="s">
        <v>47</v>
      </c>
      <c r="K33" s="32"/>
      <c r="L33" s="32"/>
      <c r="M33" s="32"/>
      <c r="N33" s="33"/>
      <c r="Q33" s="31" t="s">
        <v>51</v>
      </c>
      <c r="R33" s="32"/>
      <c r="S33" s="32"/>
      <c r="T33" s="32"/>
      <c r="U33" s="33"/>
      <c r="X33" s="31" t="s">
        <v>54</v>
      </c>
      <c r="Y33" s="32"/>
      <c r="Z33" s="32"/>
      <c r="AA33" s="32"/>
      <c r="AB33" s="33"/>
    </row>
    <row r="34" spans="3:28" ht="15" customHeight="1">
      <c r="C34" s="31" t="s">
        <v>13</v>
      </c>
      <c r="D34" s="32"/>
      <c r="E34" s="32"/>
      <c r="F34" s="32"/>
      <c r="G34" s="33"/>
      <c r="J34" s="31" t="s">
        <v>6</v>
      </c>
      <c r="K34" s="32"/>
      <c r="L34" s="32"/>
      <c r="M34" s="32"/>
      <c r="N34" s="33"/>
      <c r="Q34" s="31" t="s">
        <v>52</v>
      </c>
      <c r="R34" s="32"/>
      <c r="S34" s="32"/>
      <c r="T34" s="32"/>
      <c r="U34" s="33"/>
      <c r="X34" s="31" t="s">
        <v>11</v>
      </c>
      <c r="Y34" s="32"/>
      <c r="Z34" s="32"/>
      <c r="AA34" s="32"/>
      <c r="AB34" s="33"/>
    </row>
    <row r="35" spans="3:28" ht="15" customHeight="1">
      <c r="C35" s="31" t="s">
        <v>14</v>
      </c>
      <c r="D35" s="32"/>
      <c r="E35" s="32"/>
      <c r="F35" s="32"/>
      <c r="G35" s="33"/>
      <c r="J35" s="31" t="s">
        <v>48</v>
      </c>
      <c r="K35" s="32"/>
      <c r="L35" s="32"/>
      <c r="M35" s="32"/>
      <c r="N35" s="33"/>
      <c r="Q35" s="31" t="s">
        <v>53</v>
      </c>
      <c r="R35" s="32"/>
      <c r="S35" s="32"/>
      <c r="T35" s="32"/>
      <c r="U35" s="33"/>
      <c r="X35" s="31" t="s">
        <v>9</v>
      </c>
      <c r="Y35" s="32"/>
      <c r="Z35" s="32"/>
      <c r="AA35" s="32"/>
      <c r="AB35" s="33"/>
    </row>
    <row r="36" ht="15" customHeight="1"/>
    <row r="37" ht="0.75" customHeight="1"/>
    <row r="38" spans="3:7" ht="15" customHeight="1">
      <c r="C38" s="74" t="s">
        <v>56</v>
      </c>
      <c r="D38" s="74"/>
      <c r="E38" s="74"/>
      <c r="F38" s="74"/>
      <c r="G38" s="74"/>
    </row>
    <row r="39" spans="3:43" ht="15" customHeight="1">
      <c r="C39" s="31" t="s">
        <v>57</v>
      </c>
      <c r="D39" s="32"/>
      <c r="E39" s="32"/>
      <c r="F39" s="32"/>
      <c r="G39" s="33"/>
      <c r="H39" s="31" t="s">
        <v>0</v>
      </c>
      <c r="I39" s="32"/>
      <c r="J39" s="33"/>
      <c r="K39" s="31" t="s">
        <v>1</v>
      </c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3"/>
      <c r="X39" s="31" t="s">
        <v>58</v>
      </c>
      <c r="Y39" s="32"/>
      <c r="Z39" s="32"/>
      <c r="AA39" s="32"/>
      <c r="AB39" s="32"/>
      <c r="AC39" s="32"/>
      <c r="AD39" s="32"/>
      <c r="AE39" s="32"/>
      <c r="AF39" s="32"/>
      <c r="AG39" s="33"/>
      <c r="AH39" s="31" t="s">
        <v>59</v>
      </c>
      <c r="AI39" s="32"/>
      <c r="AJ39" s="32"/>
      <c r="AK39" s="32"/>
      <c r="AL39" s="32"/>
      <c r="AM39" s="32"/>
      <c r="AN39" s="32"/>
      <c r="AO39" s="32"/>
      <c r="AP39" s="32"/>
      <c r="AQ39" s="33"/>
    </row>
    <row r="40" spans="3:43" ht="15" customHeight="1">
      <c r="C40" s="31" t="s">
        <v>91</v>
      </c>
      <c r="D40" s="32"/>
      <c r="E40" s="32"/>
      <c r="F40" s="32"/>
      <c r="G40" s="33"/>
      <c r="H40" s="59">
        <v>0.4166666666666667</v>
      </c>
      <c r="I40" s="32"/>
      <c r="J40" s="33"/>
      <c r="K40" s="31" t="s">
        <v>63</v>
      </c>
      <c r="L40" s="32"/>
      <c r="M40" s="32"/>
      <c r="N40" s="32"/>
      <c r="O40" s="33"/>
      <c r="P40" s="11">
        <v>11</v>
      </c>
      <c r="Q40" s="19" t="s">
        <v>55</v>
      </c>
      <c r="R40" s="18">
        <v>0</v>
      </c>
      <c r="S40" s="31" t="s">
        <v>98</v>
      </c>
      <c r="T40" s="32"/>
      <c r="U40" s="32"/>
      <c r="V40" s="32"/>
      <c r="W40" s="33"/>
      <c r="X40" s="31" t="s">
        <v>97</v>
      </c>
      <c r="Y40" s="32"/>
      <c r="Z40" s="32"/>
      <c r="AA40" s="32"/>
      <c r="AB40" s="33"/>
      <c r="AC40" s="31" t="s">
        <v>13</v>
      </c>
      <c r="AD40" s="32"/>
      <c r="AE40" s="32"/>
      <c r="AF40" s="32"/>
      <c r="AG40" s="33"/>
      <c r="AH40" s="31" t="s">
        <v>99</v>
      </c>
      <c r="AI40" s="32"/>
      <c r="AJ40" s="32"/>
      <c r="AK40" s="32"/>
      <c r="AL40" s="32"/>
      <c r="AM40" s="32"/>
      <c r="AN40" s="32"/>
      <c r="AO40" s="32"/>
      <c r="AP40" s="32"/>
      <c r="AQ40" s="33"/>
    </row>
    <row r="41" spans="3:43" ht="15" customHeight="1">
      <c r="C41" s="60" t="s">
        <v>92</v>
      </c>
      <c r="D41" s="61"/>
      <c r="E41" s="61"/>
      <c r="F41" s="61"/>
      <c r="G41" s="62"/>
      <c r="H41" s="72">
        <v>0.625</v>
      </c>
      <c r="I41" s="61"/>
      <c r="J41" s="62"/>
      <c r="K41" s="60" t="s">
        <v>63</v>
      </c>
      <c r="L41" s="61"/>
      <c r="M41" s="61"/>
      <c r="N41" s="61"/>
      <c r="O41" s="62"/>
      <c r="P41" s="27">
        <v>5</v>
      </c>
      <c r="Q41" s="30" t="s">
        <v>55</v>
      </c>
      <c r="R41" s="29">
        <v>0</v>
      </c>
      <c r="S41" s="60" t="s">
        <v>97</v>
      </c>
      <c r="T41" s="61"/>
      <c r="U41" s="61"/>
      <c r="V41" s="61"/>
      <c r="W41" s="62"/>
      <c r="X41" s="60" t="s">
        <v>98</v>
      </c>
      <c r="Y41" s="61"/>
      <c r="Z41" s="61"/>
      <c r="AA41" s="61"/>
      <c r="AB41" s="62"/>
      <c r="AC41" s="60" t="s">
        <v>13</v>
      </c>
      <c r="AD41" s="61"/>
      <c r="AE41" s="61"/>
      <c r="AF41" s="61"/>
      <c r="AG41" s="62"/>
      <c r="AH41" s="60" t="s">
        <v>99</v>
      </c>
      <c r="AI41" s="61"/>
      <c r="AJ41" s="61"/>
      <c r="AK41" s="61"/>
      <c r="AL41" s="61"/>
      <c r="AM41" s="61"/>
      <c r="AN41" s="61"/>
      <c r="AO41" s="61"/>
      <c r="AP41" s="61"/>
      <c r="AQ41" s="62"/>
    </row>
    <row r="42" spans="3:43" ht="15" customHeight="1">
      <c r="C42" s="31" t="s">
        <v>93</v>
      </c>
      <c r="D42" s="32"/>
      <c r="E42" s="32"/>
      <c r="F42" s="32"/>
      <c r="G42" s="33"/>
      <c r="H42" s="59">
        <v>0.625</v>
      </c>
      <c r="I42" s="32"/>
      <c r="J42" s="33"/>
      <c r="K42" s="31" t="s">
        <v>97</v>
      </c>
      <c r="L42" s="32"/>
      <c r="M42" s="32"/>
      <c r="N42" s="32"/>
      <c r="O42" s="33"/>
      <c r="P42" s="11">
        <v>3</v>
      </c>
      <c r="Q42" s="19" t="s">
        <v>55</v>
      </c>
      <c r="R42" s="18">
        <v>4</v>
      </c>
      <c r="S42" s="31" t="s">
        <v>13</v>
      </c>
      <c r="T42" s="32"/>
      <c r="U42" s="32"/>
      <c r="V42" s="32"/>
      <c r="W42" s="33"/>
      <c r="X42" s="31" t="s">
        <v>63</v>
      </c>
      <c r="Y42" s="32"/>
      <c r="Z42" s="32"/>
      <c r="AA42" s="32"/>
      <c r="AB42" s="33"/>
      <c r="AC42" s="31" t="s">
        <v>98</v>
      </c>
      <c r="AD42" s="32"/>
      <c r="AE42" s="32"/>
      <c r="AF42" s="32"/>
      <c r="AG42" s="33"/>
      <c r="AH42" s="31" t="s">
        <v>100</v>
      </c>
      <c r="AI42" s="32"/>
      <c r="AJ42" s="32"/>
      <c r="AK42" s="32"/>
      <c r="AL42" s="32"/>
      <c r="AM42" s="32"/>
      <c r="AN42" s="32"/>
      <c r="AO42" s="32"/>
      <c r="AP42" s="32"/>
      <c r="AQ42" s="33"/>
    </row>
    <row r="43" spans="3:43" ht="15" customHeight="1">
      <c r="C43" s="31" t="s">
        <v>94</v>
      </c>
      <c r="D43" s="32"/>
      <c r="E43" s="32"/>
      <c r="F43" s="32"/>
      <c r="G43" s="33"/>
      <c r="H43" s="59">
        <v>0.4166666666666667</v>
      </c>
      <c r="I43" s="32"/>
      <c r="J43" s="33"/>
      <c r="K43" s="31" t="s">
        <v>13</v>
      </c>
      <c r="L43" s="32"/>
      <c r="M43" s="32"/>
      <c r="N43" s="32"/>
      <c r="O43" s="33"/>
      <c r="P43" s="11">
        <v>17</v>
      </c>
      <c r="Q43" s="19" t="s">
        <v>55</v>
      </c>
      <c r="R43" s="18">
        <v>0</v>
      </c>
      <c r="S43" s="31" t="s">
        <v>98</v>
      </c>
      <c r="T43" s="32"/>
      <c r="U43" s="32"/>
      <c r="V43" s="32"/>
      <c r="W43" s="33"/>
      <c r="X43" s="31" t="s">
        <v>63</v>
      </c>
      <c r="Y43" s="32"/>
      <c r="Z43" s="32"/>
      <c r="AA43" s="32"/>
      <c r="AB43" s="33"/>
      <c r="AC43" s="31" t="s">
        <v>97</v>
      </c>
      <c r="AD43" s="32"/>
      <c r="AE43" s="32"/>
      <c r="AF43" s="32"/>
      <c r="AG43" s="33"/>
      <c r="AH43" s="31" t="s">
        <v>100</v>
      </c>
      <c r="AI43" s="32"/>
      <c r="AJ43" s="32"/>
      <c r="AK43" s="32"/>
      <c r="AL43" s="32"/>
      <c r="AM43" s="32"/>
      <c r="AN43" s="32"/>
      <c r="AO43" s="32"/>
      <c r="AP43" s="32"/>
      <c r="AQ43" s="33"/>
    </row>
    <row r="44" spans="3:62" ht="15" customHeight="1">
      <c r="C44" s="31" t="s">
        <v>95</v>
      </c>
      <c r="D44" s="32"/>
      <c r="E44" s="32"/>
      <c r="F44" s="32"/>
      <c r="G44" s="33"/>
      <c r="H44" s="59">
        <v>0.4166666666666667</v>
      </c>
      <c r="I44" s="32"/>
      <c r="J44" s="33"/>
      <c r="K44" s="31" t="s">
        <v>97</v>
      </c>
      <c r="L44" s="32"/>
      <c r="M44" s="32"/>
      <c r="N44" s="32"/>
      <c r="O44" s="33"/>
      <c r="P44" s="11">
        <v>11</v>
      </c>
      <c r="Q44" s="19" t="s">
        <v>55</v>
      </c>
      <c r="R44" s="18">
        <v>0</v>
      </c>
      <c r="S44" s="31" t="s">
        <v>98</v>
      </c>
      <c r="T44" s="32"/>
      <c r="U44" s="32"/>
      <c r="V44" s="32"/>
      <c r="W44" s="33"/>
      <c r="X44" s="31" t="s">
        <v>13</v>
      </c>
      <c r="Y44" s="32"/>
      <c r="Z44" s="32"/>
      <c r="AA44" s="32"/>
      <c r="AB44" s="33"/>
      <c r="AC44" s="31" t="s">
        <v>63</v>
      </c>
      <c r="AD44" s="32"/>
      <c r="AE44" s="32"/>
      <c r="AF44" s="32"/>
      <c r="AG44" s="33"/>
      <c r="AH44" s="31" t="s">
        <v>99</v>
      </c>
      <c r="AI44" s="32"/>
      <c r="AJ44" s="32"/>
      <c r="AK44" s="32"/>
      <c r="AL44" s="32"/>
      <c r="AM44" s="32"/>
      <c r="AN44" s="32"/>
      <c r="AO44" s="32"/>
      <c r="AP44" s="32"/>
      <c r="AQ44" s="33"/>
      <c r="BJ44" s="2"/>
    </row>
    <row r="45" spans="3:43" ht="15" customHeight="1">
      <c r="C45" s="60" t="s">
        <v>96</v>
      </c>
      <c r="D45" s="61"/>
      <c r="E45" s="61"/>
      <c r="F45" s="61"/>
      <c r="G45" s="62"/>
      <c r="H45" s="72">
        <v>0.625</v>
      </c>
      <c r="I45" s="61"/>
      <c r="J45" s="62"/>
      <c r="K45" s="60" t="s">
        <v>63</v>
      </c>
      <c r="L45" s="61"/>
      <c r="M45" s="61"/>
      <c r="N45" s="61"/>
      <c r="O45" s="62"/>
      <c r="P45" s="27"/>
      <c r="Q45" s="28" t="s">
        <v>55</v>
      </c>
      <c r="R45" s="29"/>
      <c r="S45" s="60" t="s">
        <v>13</v>
      </c>
      <c r="T45" s="61"/>
      <c r="U45" s="61"/>
      <c r="V45" s="61"/>
      <c r="W45" s="62"/>
      <c r="X45" s="60" t="s">
        <v>97</v>
      </c>
      <c r="Y45" s="61"/>
      <c r="Z45" s="61"/>
      <c r="AA45" s="61"/>
      <c r="AB45" s="62"/>
      <c r="AC45" s="60" t="s">
        <v>98</v>
      </c>
      <c r="AD45" s="61"/>
      <c r="AE45" s="61"/>
      <c r="AF45" s="61"/>
      <c r="AG45" s="62"/>
      <c r="AH45" s="60" t="s">
        <v>99</v>
      </c>
      <c r="AI45" s="61"/>
      <c r="AJ45" s="61"/>
      <c r="AK45" s="61"/>
      <c r="AL45" s="61"/>
      <c r="AM45" s="61"/>
      <c r="AN45" s="61"/>
      <c r="AO45" s="61"/>
      <c r="AP45" s="61"/>
      <c r="AQ45" s="62"/>
    </row>
    <row r="46" spans="33:34" ht="15" customHeight="1">
      <c r="AG46" s="3"/>
      <c r="AH46" s="3"/>
    </row>
    <row r="47" spans="3:38" ht="15" customHeight="1">
      <c r="C47" s="79" t="s">
        <v>56</v>
      </c>
      <c r="D47" s="80"/>
      <c r="E47" s="80"/>
      <c r="F47" s="80"/>
      <c r="G47" s="81"/>
      <c r="H47" s="31" t="s">
        <v>63</v>
      </c>
      <c r="I47" s="32"/>
      <c r="J47" s="32"/>
      <c r="K47" s="32"/>
      <c r="L47" s="33"/>
      <c r="M47" s="31" t="s">
        <v>64</v>
      </c>
      <c r="N47" s="32"/>
      <c r="O47" s="32"/>
      <c r="P47" s="32"/>
      <c r="Q47" s="33"/>
      <c r="R47" s="31" t="s">
        <v>13</v>
      </c>
      <c r="S47" s="32"/>
      <c r="T47" s="32"/>
      <c r="U47" s="32"/>
      <c r="V47" s="33"/>
      <c r="W47" s="31" t="s">
        <v>14</v>
      </c>
      <c r="X47" s="32"/>
      <c r="Y47" s="32"/>
      <c r="Z47" s="32"/>
      <c r="AA47" s="33"/>
      <c r="AB47" s="31" t="s">
        <v>60</v>
      </c>
      <c r="AC47" s="32"/>
      <c r="AD47" s="33"/>
      <c r="AE47" s="31" t="s">
        <v>61</v>
      </c>
      <c r="AF47" s="33"/>
      <c r="AG47" s="31" t="s">
        <v>62</v>
      </c>
      <c r="AH47" s="33"/>
      <c r="AI47" s="31" t="s">
        <v>2</v>
      </c>
      <c r="AJ47" s="33"/>
      <c r="AK47" s="31" t="s">
        <v>3</v>
      </c>
      <c r="AL47" s="33"/>
    </row>
    <row r="48" spans="3:47" ht="15" customHeight="1">
      <c r="C48" s="34" t="s">
        <v>63</v>
      </c>
      <c r="D48" s="35"/>
      <c r="E48" s="35"/>
      <c r="F48" s="35"/>
      <c r="G48" s="36"/>
      <c r="H48" s="43"/>
      <c r="I48" s="44"/>
      <c r="J48" s="44"/>
      <c r="K48" s="44"/>
      <c r="L48" s="45"/>
      <c r="M48" s="40" t="str">
        <f>IF(OR(M49="",P49=""),"",IF(M49=P49,"△",IF(M49&gt;P49,"○","●")))</f>
        <v>○</v>
      </c>
      <c r="N48" s="41"/>
      <c r="O48" s="41"/>
      <c r="P48" s="41"/>
      <c r="Q48" s="42"/>
      <c r="R48" s="40" t="str">
        <f>IF(OR(R49="",U49=""),"",IF(R49=U49,"△",IF(R49&gt;U49,"○","●")))</f>
        <v>○</v>
      </c>
      <c r="S48" s="41"/>
      <c r="T48" s="41"/>
      <c r="U48" s="41"/>
      <c r="V48" s="42"/>
      <c r="W48" s="40" t="str">
        <f>IF(OR(W49="",Z49=""),"",IF(W49=Z49,"△",IF(W49&gt;Z49,"○","●")))</f>
        <v>○</v>
      </c>
      <c r="X48" s="41"/>
      <c r="Y48" s="41"/>
      <c r="Z48" s="41"/>
      <c r="AA48" s="42"/>
      <c r="AB48" s="63">
        <f>SUM(AN48:AN49)</f>
        <v>9</v>
      </c>
      <c r="AC48" s="67"/>
      <c r="AD48" s="64"/>
      <c r="AE48" s="63">
        <f>AO48</f>
        <v>18</v>
      </c>
      <c r="AF48" s="64"/>
      <c r="AG48" s="63">
        <f>AO49</f>
        <v>0</v>
      </c>
      <c r="AH48" s="64"/>
      <c r="AI48" s="63">
        <f>SUM(AO48-AO49)</f>
        <v>18</v>
      </c>
      <c r="AJ48" s="64"/>
      <c r="AK48" s="34">
        <v>1</v>
      </c>
      <c r="AL48" s="36"/>
      <c r="AN48" s="24">
        <f>COUNTIF(H48:AA48,"○")*3</f>
        <v>9</v>
      </c>
      <c r="AO48" s="25">
        <f>M49+R49+W49</f>
        <v>18</v>
      </c>
      <c r="AP48" s="26"/>
      <c r="AQ48" s="26"/>
      <c r="AR48" s="26"/>
      <c r="AS48" s="26"/>
      <c r="AT48" s="26"/>
      <c r="AU48" s="26"/>
    </row>
    <row r="49" spans="3:47" ht="15" customHeight="1">
      <c r="C49" s="37"/>
      <c r="D49" s="38"/>
      <c r="E49" s="38"/>
      <c r="F49" s="38"/>
      <c r="G49" s="39"/>
      <c r="H49" s="46"/>
      <c r="I49" s="47"/>
      <c r="J49" s="47"/>
      <c r="K49" s="47"/>
      <c r="L49" s="48"/>
      <c r="M49" s="37">
        <v>5</v>
      </c>
      <c r="N49" s="38"/>
      <c r="O49" s="23" t="s">
        <v>55</v>
      </c>
      <c r="P49" s="38">
        <v>0</v>
      </c>
      <c r="Q49" s="39"/>
      <c r="R49" s="37">
        <v>2</v>
      </c>
      <c r="S49" s="38"/>
      <c r="T49" s="23" t="s">
        <v>55</v>
      </c>
      <c r="U49" s="38">
        <v>0</v>
      </c>
      <c r="V49" s="39"/>
      <c r="W49" s="37">
        <v>11</v>
      </c>
      <c r="X49" s="38"/>
      <c r="Y49" s="23" t="s">
        <v>55</v>
      </c>
      <c r="Z49" s="38">
        <v>0</v>
      </c>
      <c r="AA49" s="39"/>
      <c r="AB49" s="65"/>
      <c r="AC49" s="68"/>
      <c r="AD49" s="66"/>
      <c r="AE49" s="65"/>
      <c r="AF49" s="66"/>
      <c r="AG49" s="65"/>
      <c r="AH49" s="66"/>
      <c r="AI49" s="65"/>
      <c r="AJ49" s="66"/>
      <c r="AK49" s="37"/>
      <c r="AL49" s="39"/>
      <c r="AN49" s="24">
        <f>COUNTIF(M48:AA49,"△")</f>
        <v>0</v>
      </c>
      <c r="AO49" s="25">
        <f>SUM(P49+U49+Z49)</f>
        <v>0</v>
      </c>
      <c r="AP49" s="26"/>
      <c r="AQ49" s="26"/>
      <c r="AR49" s="26"/>
      <c r="AS49" s="26"/>
      <c r="AT49" s="26"/>
      <c r="AU49" s="26"/>
    </row>
    <row r="50" spans="3:47" ht="15" customHeight="1">
      <c r="C50" s="34" t="s">
        <v>64</v>
      </c>
      <c r="D50" s="35"/>
      <c r="E50" s="35"/>
      <c r="F50" s="35"/>
      <c r="G50" s="36"/>
      <c r="H50" s="40" t="str">
        <f>IF(OR(H51="",K51=""),"",IF(H51=K51,"△",IF(H51&gt;K51,"○","●")))</f>
        <v>●</v>
      </c>
      <c r="I50" s="41"/>
      <c r="J50" s="41"/>
      <c r="K50" s="41"/>
      <c r="L50" s="42"/>
      <c r="M50" s="43"/>
      <c r="N50" s="44"/>
      <c r="O50" s="44"/>
      <c r="P50" s="44"/>
      <c r="Q50" s="45"/>
      <c r="R50" s="40" t="str">
        <f>IF(OR(R51="",U51=""),"",IF(R51=U51,"△",IF(R51&gt;U51,"○","●")))</f>
        <v>●</v>
      </c>
      <c r="S50" s="41"/>
      <c r="T50" s="41"/>
      <c r="U50" s="41"/>
      <c r="V50" s="42"/>
      <c r="W50" s="40" t="str">
        <f>IF(OR(W51="",Z51=""),"",IF(W51=Z51,"△",IF(W51&gt;Z51,"○","●")))</f>
        <v>○</v>
      </c>
      <c r="X50" s="41"/>
      <c r="Y50" s="41"/>
      <c r="Z50" s="41"/>
      <c r="AA50" s="42"/>
      <c r="AB50" s="63">
        <f>SUM(AN50:AN51)</f>
        <v>3</v>
      </c>
      <c r="AC50" s="67"/>
      <c r="AD50" s="64"/>
      <c r="AE50" s="63">
        <f>AO50</f>
        <v>14</v>
      </c>
      <c r="AF50" s="64"/>
      <c r="AG50" s="63">
        <f>AO51</f>
        <v>9</v>
      </c>
      <c r="AH50" s="64"/>
      <c r="AI50" s="63">
        <f>SUM(AO50-AO51)</f>
        <v>5</v>
      </c>
      <c r="AJ50" s="64"/>
      <c r="AK50" s="34">
        <v>3</v>
      </c>
      <c r="AL50" s="36"/>
      <c r="AN50" s="24">
        <f>COUNTIF(H50:AA50,"○")*3</f>
        <v>3</v>
      </c>
      <c r="AO50" s="25">
        <f>H51+R51+W51</f>
        <v>14</v>
      </c>
      <c r="AP50" s="26"/>
      <c r="AQ50" s="26"/>
      <c r="AR50" s="26"/>
      <c r="AS50" s="26"/>
      <c r="AT50" s="26"/>
      <c r="AU50" s="26"/>
    </row>
    <row r="51" spans="3:47" ht="15" customHeight="1">
      <c r="C51" s="37"/>
      <c r="D51" s="38"/>
      <c r="E51" s="38"/>
      <c r="F51" s="38"/>
      <c r="G51" s="39"/>
      <c r="H51" s="37">
        <v>0</v>
      </c>
      <c r="I51" s="38"/>
      <c r="J51" s="23" t="s">
        <v>55</v>
      </c>
      <c r="K51" s="38">
        <v>5</v>
      </c>
      <c r="L51" s="39"/>
      <c r="M51" s="46"/>
      <c r="N51" s="47"/>
      <c r="O51" s="47"/>
      <c r="P51" s="47"/>
      <c r="Q51" s="48"/>
      <c r="R51" s="37">
        <v>3</v>
      </c>
      <c r="S51" s="38"/>
      <c r="T51" s="23" t="s">
        <v>55</v>
      </c>
      <c r="U51" s="38">
        <v>4</v>
      </c>
      <c r="V51" s="39"/>
      <c r="W51" s="37">
        <v>11</v>
      </c>
      <c r="X51" s="38"/>
      <c r="Y51" s="23" t="s">
        <v>55</v>
      </c>
      <c r="Z51" s="38">
        <v>0</v>
      </c>
      <c r="AA51" s="39"/>
      <c r="AB51" s="65"/>
      <c r="AC51" s="68"/>
      <c r="AD51" s="66"/>
      <c r="AE51" s="65"/>
      <c r="AF51" s="66"/>
      <c r="AG51" s="65"/>
      <c r="AH51" s="66"/>
      <c r="AI51" s="65"/>
      <c r="AJ51" s="66"/>
      <c r="AK51" s="37"/>
      <c r="AL51" s="39"/>
      <c r="AN51" s="24">
        <f>COUNTIF(M50:AA51,"△")</f>
        <v>0</v>
      </c>
      <c r="AO51" s="25">
        <f>SUM(K51+U51+Z51)</f>
        <v>9</v>
      </c>
      <c r="AP51" s="26"/>
      <c r="AQ51" s="26"/>
      <c r="AR51" s="26"/>
      <c r="AS51" s="26"/>
      <c r="AT51" s="26"/>
      <c r="AU51" s="26"/>
    </row>
    <row r="52" spans="3:47" ht="15" customHeight="1">
      <c r="C52" s="34" t="s">
        <v>13</v>
      </c>
      <c r="D52" s="35"/>
      <c r="E52" s="35"/>
      <c r="F52" s="35"/>
      <c r="G52" s="36"/>
      <c r="H52" s="40" t="str">
        <f>IF(OR(H53="",K53=""),"",IF(H53=K53,"△",IF(H53&gt;K53,"○","●")))</f>
        <v>●</v>
      </c>
      <c r="I52" s="41"/>
      <c r="J52" s="41"/>
      <c r="K52" s="41"/>
      <c r="L52" s="42"/>
      <c r="M52" s="40" t="str">
        <f>IF(OR(M53="",P53=""),"",IF(M53=P53,"△",IF(M53&gt;P53,"○","●")))</f>
        <v>○</v>
      </c>
      <c r="N52" s="41"/>
      <c r="O52" s="41"/>
      <c r="P52" s="41"/>
      <c r="Q52" s="42"/>
      <c r="R52" s="43"/>
      <c r="S52" s="44"/>
      <c r="T52" s="44"/>
      <c r="U52" s="44"/>
      <c r="V52" s="45"/>
      <c r="W52" s="40" t="str">
        <f>IF(OR(W53="",Z53=""),"",IF(W53=Z53,"△",IF(W53&gt;Z53,"○","●")))</f>
        <v>○</v>
      </c>
      <c r="X52" s="41"/>
      <c r="Y52" s="41"/>
      <c r="Z52" s="41"/>
      <c r="AA52" s="42"/>
      <c r="AB52" s="63">
        <f>SUM(AN52:AN53)</f>
        <v>6</v>
      </c>
      <c r="AC52" s="67"/>
      <c r="AD52" s="64"/>
      <c r="AE52" s="63">
        <f>AO52</f>
        <v>21</v>
      </c>
      <c r="AF52" s="64"/>
      <c r="AG52" s="63">
        <f>AO53</f>
        <v>5</v>
      </c>
      <c r="AH52" s="64"/>
      <c r="AI52" s="63">
        <f>SUM(AO52-AO53)</f>
        <v>16</v>
      </c>
      <c r="AJ52" s="64"/>
      <c r="AK52" s="34">
        <v>2</v>
      </c>
      <c r="AL52" s="36"/>
      <c r="AN52" s="24">
        <f>COUNTIF(H52:AA52,"○")*3</f>
        <v>6</v>
      </c>
      <c r="AO52" s="25">
        <f>H53+M53+W53</f>
        <v>21</v>
      </c>
      <c r="AP52" s="26"/>
      <c r="AQ52" s="26"/>
      <c r="AR52" s="26"/>
      <c r="AS52" s="26"/>
      <c r="AT52" s="26"/>
      <c r="AU52" s="26"/>
    </row>
    <row r="53" spans="3:47" ht="15" customHeight="1">
      <c r="C53" s="37"/>
      <c r="D53" s="38"/>
      <c r="E53" s="38"/>
      <c r="F53" s="38"/>
      <c r="G53" s="39"/>
      <c r="H53" s="37">
        <v>0</v>
      </c>
      <c r="I53" s="38"/>
      <c r="J53" s="23" t="s">
        <v>55</v>
      </c>
      <c r="K53" s="38">
        <v>2</v>
      </c>
      <c r="L53" s="39"/>
      <c r="M53" s="37">
        <v>4</v>
      </c>
      <c r="N53" s="38"/>
      <c r="O53" s="23" t="s">
        <v>55</v>
      </c>
      <c r="P53" s="38">
        <v>3</v>
      </c>
      <c r="Q53" s="39"/>
      <c r="R53" s="46"/>
      <c r="S53" s="47"/>
      <c r="T53" s="47"/>
      <c r="U53" s="47"/>
      <c r="V53" s="48"/>
      <c r="W53" s="37">
        <v>17</v>
      </c>
      <c r="X53" s="38"/>
      <c r="Y53" s="23" t="s">
        <v>55</v>
      </c>
      <c r="Z53" s="38">
        <v>0</v>
      </c>
      <c r="AA53" s="39"/>
      <c r="AB53" s="65"/>
      <c r="AC53" s="68"/>
      <c r="AD53" s="66"/>
      <c r="AE53" s="65"/>
      <c r="AF53" s="66"/>
      <c r="AG53" s="65"/>
      <c r="AH53" s="66"/>
      <c r="AI53" s="65"/>
      <c r="AJ53" s="66"/>
      <c r="AK53" s="37"/>
      <c r="AL53" s="39"/>
      <c r="AN53" s="24">
        <f>COUNTIF(M52:AA53,"△")</f>
        <v>0</v>
      </c>
      <c r="AO53" s="25">
        <f>SUM(K53+P53+Z53)</f>
        <v>5</v>
      </c>
      <c r="AP53" s="26"/>
      <c r="AQ53" s="26"/>
      <c r="AR53" s="26"/>
      <c r="AS53" s="26"/>
      <c r="AT53" s="26"/>
      <c r="AU53" s="26"/>
    </row>
    <row r="54" spans="3:47" ht="15" customHeight="1">
      <c r="C54" s="34" t="s">
        <v>14</v>
      </c>
      <c r="D54" s="35"/>
      <c r="E54" s="35"/>
      <c r="F54" s="35"/>
      <c r="G54" s="36"/>
      <c r="H54" s="40" t="str">
        <f>IF(OR(H55="",K55=""),"",IF(H55=K55,"△",IF(H55&gt;K55,"○","●")))</f>
        <v>●</v>
      </c>
      <c r="I54" s="41"/>
      <c r="J54" s="41"/>
      <c r="K54" s="41"/>
      <c r="L54" s="42"/>
      <c r="M54" s="40" t="str">
        <f>IF(OR(M55="",P55=""),"",IF(M55=P55,"△",IF(M55&gt;P55,"○","●")))</f>
        <v>●</v>
      </c>
      <c r="N54" s="41"/>
      <c r="O54" s="41"/>
      <c r="P54" s="41"/>
      <c r="Q54" s="42"/>
      <c r="R54" s="40" t="str">
        <f>IF(OR(R55="",U55=""),"",IF(R55=U55,"△",IF(R55&gt;U55,"○","●")))</f>
        <v>●</v>
      </c>
      <c r="S54" s="41"/>
      <c r="T54" s="41"/>
      <c r="U54" s="41"/>
      <c r="V54" s="42"/>
      <c r="W54" s="43"/>
      <c r="X54" s="44"/>
      <c r="Y54" s="44"/>
      <c r="Z54" s="44"/>
      <c r="AA54" s="45"/>
      <c r="AB54" s="63">
        <f>SUM(AN54:AN55)</f>
        <v>0</v>
      </c>
      <c r="AC54" s="67"/>
      <c r="AD54" s="64"/>
      <c r="AE54" s="63">
        <f>AO54</f>
        <v>0</v>
      </c>
      <c r="AF54" s="64"/>
      <c r="AG54" s="63">
        <f>AO55</f>
        <v>39</v>
      </c>
      <c r="AH54" s="64"/>
      <c r="AI54" s="63">
        <f>SUM(AO54-AO55)</f>
        <v>-39</v>
      </c>
      <c r="AJ54" s="64"/>
      <c r="AK54" s="34">
        <v>4</v>
      </c>
      <c r="AL54" s="36"/>
      <c r="AN54" s="24">
        <f>COUNTIF(H54:AA54,"○")*3</f>
        <v>0</v>
      </c>
      <c r="AO54" s="25">
        <f>H55+M55+R55</f>
        <v>0</v>
      </c>
      <c r="AP54" s="26"/>
      <c r="AQ54" s="26"/>
      <c r="AR54" s="26"/>
      <c r="AS54" s="26"/>
      <c r="AT54" s="26"/>
      <c r="AU54" s="26"/>
    </row>
    <row r="55" spans="3:47" ht="15" customHeight="1">
      <c r="C55" s="37"/>
      <c r="D55" s="38"/>
      <c r="E55" s="38"/>
      <c r="F55" s="38"/>
      <c r="G55" s="39"/>
      <c r="H55" s="37">
        <v>0</v>
      </c>
      <c r="I55" s="38"/>
      <c r="J55" s="23" t="s">
        <v>55</v>
      </c>
      <c r="K55" s="38">
        <v>11</v>
      </c>
      <c r="L55" s="39"/>
      <c r="M55" s="37">
        <v>0</v>
      </c>
      <c r="N55" s="38"/>
      <c r="O55" s="23" t="s">
        <v>55</v>
      </c>
      <c r="P55" s="38">
        <v>11</v>
      </c>
      <c r="Q55" s="39"/>
      <c r="R55" s="37">
        <v>0</v>
      </c>
      <c r="S55" s="38"/>
      <c r="T55" s="23" t="s">
        <v>55</v>
      </c>
      <c r="U55" s="38">
        <v>17</v>
      </c>
      <c r="V55" s="39"/>
      <c r="W55" s="46"/>
      <c r="X55" s="47"/>
      <c r="Y55" s="47"/>
      <c r="Z55" s="47"/>
      <c r="AA55" s="48"/>
      <c r="AB55" s="65"/>
      <c r="AC55" s="68"/>
      <c r="AD55" s="66"/>
      <c r="AE55" s="65"/>
      <c r="AF55" s="66"/>
      <c r="AG55" s="65"/>
      <c r="AH55" s="66"/>
      <c r="AI55" s="65"/>
      <c r="AJ55" s="66"/>
      <c r="AK55" s="37"/>
      <c r="AL55" s="39"/>
      <c r="AN55" s="24">
        <f>COUNTIF(M54:AA55,"△")</f>
        <v>0</v>
      </c>
      <c r="AO55" s="25">
        <f>SUM(K55+P55+U55)</f>
        <v>39</v>
      </c>
      <c r="AP55" s="26"/>
      <c r="AQ55" s="26"/>
      <c r="AR55" s="26"/>
      <c r="AS55" s="26"/>
      <c r="AT55" s="26"/>
      <c r="AU55" s="26"/>
    </row>
    <row r="56" ht="15" customHeight="1"/>
    <row r="58" ht="15" customHeight="1"/>
    <row r="59" spans="3:7" ht="15" customHeight="1">
      <c r="C59" s="73" t="s">
        <v>65</v>
      </c>
      <c r="D59" s="73"/>
      <c r="E59" s="73"/>
      <c r="F59" s="73"/>
      <c r="G59" s="73"/>
    </row>
    <row r="60" spans="3:43" ht="15" customHeight="1">
      <c r="C60" s="31" t="s">
        <v>57</v>
      </c>
      <c r="D60" s="32"/>
      <c r="E60" s="32"/>
      <c r="F60" s="32"/>
      <c r="G60" s="33"/>
      <c r="H60" s="31" t="s">
        <v>0</v>
      </c>
      <c r="I60" s="32"/>
      <c r="J60" s="33"/>
      <c r="K60" s="31" t="s">
        <v>1</v>
      </c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3"/>
      <c r="X60" s="31" t="s">
        <v>58</v>
      </c>
      <c r="Y60" s="32"/>
      <c r="Z60" s="32"/>
      <c r="AA60" s="32"/>
      <c r="AB60" s="32"/>
      <c r="AC60" s="32"/>
      <c r="AD60" s="32"/>
      <c r="AE60" s="32"/>
      <c r="AF60" s="32"/>
      <c r="AG60" s="33"/>
      <c r="AH60" s="31" t="s">
        <v>59</v>
      </c>
      <c r="AI60" s="32"/>
      <c r="AJ60" s="32"/>
      <c r="AK60" s="32"/>
      <c r="AL60" s="32"/>
      <c r="AM60" s="32"/>
      <c r="AN60" s="32"/>
      <c r="AO60" s="32"/>
      <c r="AP60" s="32"/>
      <c r="AQ60" s="33"/>
    </row>
    <row r="61" spans="3:43" ht="15" customHeight="1">
      <c r="C61" s="56">
        <v>43575</v>
      </c>
      <c r="D61" s="57"/>
      <c r="E61" s="57"/>
      <c r="F61" s="57"/>
      <c r="G61" s="58"/>
      <c r="H61" s="59">
        <v>0.3958333333333333</v>
      </c>
      <c r="I61" s="32"/>
      <c r="J61" s="33"/>
      <c r="K61" s="31" t="s">
        <v>6</v>
      </c>
      <c r="L61" s="32"/>
      <c r="M61" s="32"/>
      <c r="N61" s="32"/>
      <c r="O61" s="33"/>
      <c r="P61" s="11">
        <v>0</v>
      </c>
      <c r="Q61" s="19" t="s">
        <v>55</v>
      </c>
      <c r="R61" s="18">
        <v>8</v>
      </c>
      <c r="S61" s="31" t="s">
        <v>5</v>
      </c>
      <c r="T61" s="32"/>
      <c r="U61" s="32"/>
      <c r="V61" s="32"/>
      <c r="W61" s="33"/>
      <c r="X61" s="31" t="s">
        <v>9</v>
      </c>
      <c r="Y61" s="32"/>
      <c r="Z61" s="32"/>
      <c r="AA61" s="32"/>
      <c r="AB61" s="33"/>
      <c r="AC61" s="31" t="s">
        <v>103</v>
      </c>
      <c r="AD61" s="32"/>
      <c r="AE61" s="32"/>
      <c r="AF61" s="32"/>
      <c r="AG61" s="33"/>
      <c r="AH61" s="31" t="s">
        <v>108</v>
      </c>
      <c r="AI61" s="32"/>
      <c r="AJ61" s="32"/>
      <c r="AK61" s="32"/>
      <c r="AL61" s="32"/>
      <c r="AM61" s="32"/>
      <c r="AN61" s="32"/>
      <c r="AO61" s="32"/>
      <c r="AP61" s="32"/>
      <c r="AQ61" s="33"/>
    </row>
    <row r="62" spans="3:43" ht="15" customHeight="1">
      <c r="C62" s="56">
        <v>43575</v>
      </c>
      <c r="D62" s="57"/>
      <c r="E62" s="57"/>
      <c r="F62" s="57"/>
      <c r="G62" s="58"/>
      <c r="H62" s="59">
        <v>0.4791666666666667</v>
      </c>
      <c r="I62" s="32"/>
      <c r="J62" s="33"/>
      <c r="K62" s="31" t="s">
        <v>74</v>
      </c>
      <c r="L62" s="32"/>
      <c r="M62" s="32"/>
      <c r="N62" s="32"/>
      <c r="O62" s="33"/>
      <c r="P62" s="11">
        <v>0</v>
      </c>
      <c r="Q62" s="19" t="s">
        <v>55</v>
      </c>
      <c r="R62" s="18">
        <v>6</v>
      </c>
      <c r="S62" s="31" t="s">
        <v>102</v>
      </c>
      <c r="T62" s="32"/>
      <c r="U62" s="32"/>
      <c r="V62" s="32"/>
      <c r="W62" s="33"/>
      <c r="X62" s="31" t="s">
        <v>6</v>
      </c>
      <c r="Y62" s="32"/>
      <c r="Z62" s="32"/>
      <c r="AA62" s="32"/>
      <c r="AB62" s="33"/>
      <c r="AC62" s="31" t="s">
        <v>5</v>
      </c>
      <c r="AD62" s="32"/>
      <c r="AE62" s="32"/>
      <c r="AF62" s="32"/>
      <c r="AG62" s="33"/>
      <c r="AH62" s="31" t="s">
        <v>108</v>
      </c>
      <c r="AI62" s="32"/>
      <c r="AJ62" s="32"/>
      <c r="AK62" s="32"/>
      <c r="AL62" s="32"/>
      <c r="AM62" s="32"/>
      <c r="AN62" s="32"/>
      <c r="AO62" s="32"/>
      <c r="AP62" s="32"/>
      <c r="AQ62" s="33"/>
    </row>
    <row r="63" spans="3:43" ht="15" customHeight="1">
      <c r="C63" s="69">
        <v>43582</v>
      </c>
      <c r="D63" s="70"/>
      <c r="E63" s="70"/>
      <c r="F63" s="70"/>
      <c r="G63" s="71"/>
      <c r="H63" s="72">
        <v>0.3958333333333333</v>
      </c>
      <c r="I63" s="61"/>
      <c r="J63" s="62"/>
      <c r="K63" s="60" t="s">
        <v>105</v>
      </c>
      <c r="L63" s="61"/>
      <c r="M63" s="61"/>
      <c r="N63" s="61"/>
      <c r="O63" s="62"/>
      <c r="P63" s="27">
        <v>4</v>
      </c>
      <c r="Q63" s="30" t="s">
        <v>55</v>
      </c>
      <c r="R63" s="29">
        <v>0</v>
      </c>
      <c r="S63" s="60" t="s">
        <v>102</v>
      </c>
      <c r="T63" s="61"/>
      <c r="U63" s="61"/>
      <c r="V63" s="61"/>
      <c r="W63" s="62"/>
      <c r="X63" s="60" t="s">
        <v>106</v>
      </c>
      <c r="Y63" s="61"/>
      <c r="Z63" s="61"/>
      <c r="AA63" s="61"/>
      <c r="AB63" s="62"/>
      <c r="AC63" s="60" t="s">
        <v>54</v>
      </c>
      <c r="AD63" s="61"/>
      <c r="AE63" s="61"/>
      <c r="AF63" s="61"/>
      <c r="AG63" s="62"/>
      <c r="AH63" s="60" t="s">
        <v>108</v>
      </c>
      <c r="AI63" s="61"/>
      <c r="AJ63" s="61"/>
      <c r="AK63" s="61"/>
      <c r="AL63" s="61"/>
      <c r="AM63" s="61"/>
      <c r="AN63" s="61"/>
      <c r="AO63" s="61"/>
      <c r="AP63" s="61"/>
      <c r="AQ63" s="62"/>
    </row>
    <row r="64" spans="3:43" ht="15" customHeight="1">
      <c r="C64" s="56">
        <v>43585</v>
      </c>
      <c r="D64" s="57"/>
      <c r="E64" s="57"/>
      <c r="F64" s="57"/>
      <c r="G64" s="58"/>
      <c r="H64" s="59">
        <v>0.3958333333333333</v>
      </c>
      <c r="I64" s="32"/>
      <c r="J64" s="33"/>
      <c r="K64" s="31" t="s">
        <v>6</v>
      </c>
      <c r="L64" s="32"/>
      <c r="M64" s="32"/>
      <c r="N64" s="32"/>
      <c r="O64" s="33"/>
      <c r="P64" s="11">
        <v>1</v>
      </c>
      <c r="Q64" s="19" t="s">
        <v>55</v>
      </c>
      <c r="R64" s="18">
        <v>2</v>
      </c>
      <c r="S64" s="31" t="s">
        <v>109</v>
      </c>
      <c r="T64" s="32"/>
      <c r="U64" s="32"/>
      <c r="V64" s="32"/>
      <c r="W64" s="33"/>
      <c r="X64" s="31" t="s">
        <v>106</v>
      </c>
      <c r="Y64" s="32"/>
      <c r="Z64" s="32"/>
      <c r="AA64" s="32"/>
      <c r="AB64" s="33"/>
      <c r="AC64" s="31" t="s">
        <v>103</v>
      </c>
      <c r="AD64" s="32"/>
      <c r="AE64" s="32"/>
      <c r="AF64" s="32"/>
      <c r="AG64" s="33"/>
      <c r="AH64" s="31" t="s">
        <v>108</v>
      </c>
      <c r="AI64" s="32"/>
      <c r="AJ64" s="32"/>
      <c r="AK64" s="32"/>
      <c r="AL64" s="32"/>
      <c r="AM64" s="32"/>
      <c r="AN64" s="32"/>
      <c r="AO64" s="32"/>
      <c r="AP64" s="32"/>
      <c r="AQ64" s="33"/>
    </row>
    <row r="65" spans="3:62" ht="15" customHeight="1">
      <c r="C65" s="56">
        <v>43587</v>
      </c>
      <c r="D65" s="57"/>
      <c r="E65" s="57"/>
      <c r="F65" s="57"/>
      <c r="G65" s="58"/>
      <c r="H65" s="59">
        <v>0.5625</v>
      </c>
      <c r="I65" s="32"/>
      <c r="J65" s="33"/>
      <c r="K65" s="31" t="s">
        <v>5</v>
      </c>
      <c r="L65" s="32"/>
      <c r="M65" s="32"/>
      <c r="N65" s="32"/>
      <c r="O65" s="33"/>
      <c r="P65" s="11">
        <v>7</v>
      </c>
      <c r="Q65" s="19" t="s">
        <v>55</v>
      </c>
      <c r="R65" s="18">
        <v>0</v>
      </c>
      <c r="S65" s="31" t="s">
        <v>74</v>
      </c>
      <c r="T65" s="32"/>
      <c r="U65" s="32"/>
      <c r="V65" s="32"/>
      <c r="W65" s="33"/>
      <c r="X65" s="31" t="s">
        <v>101</v>
      </c>
      <c r="Y65" s="32"/>
      <c r="Z65" s="32"/>
      <c r="AA65" s="32"/>
      <c r="AB65" s="33"/>
      <c r="AC65" s="31" t="s">
        <v>107</v>
      </c>
      <c r="AD65" s="32"/>
      <c r="AE65" s="32"/>
      <c r="AF65" s="32"/>
      <c r="AG65" s="33"/>
      <c r="AH65" s="31" t="s">
        <v>108</v>
      </c>
      <c r="AI65" s="32"/>
      <c r="AJ65" s="32"/>
      <c r="AK65" s="32"/>
      <c r="AL65" s="32"/>
      <c r="AM65" s="32"/>
      <c r="AN65" s="32"/>
      <c r="AO65" s="32"/>
      <c r="AP65" s="32"/>
      <c r="AQ65" s="33"/>
      <c r="BJ65" s="2"/>
    </row>
    <row r="66" spans="3:43" ht="15" customHeight="1">
      <c r="C66" s="56">
        <v>43587</v>
      </c>
      <c r="D66" s="57"/>
      <c r="E66" s="57"/>
      <c r="F66" s="57"/>
      <c r="G66" s="58"/>
      <c r="H66" s="59">
        <v>0.6458333333333334</v>
      </c>
      <c r="I66" s="32"/>
      <c r="J66" s="33"/>
      <c r="K66" s="31" t="s">
        <v>111</v>
      </c>
      <c r="L66" s="32"/>
      <c r="M66" s="32"/>
      <c r="N66" s="32"/>
      <c r="O66" s="33"/>
      <c r="P66" s="11">
        <v>0</v>
      </c>
      <c r="Q66" s="19" t="s">
        <v>55</v>
      </c>
      <c r="R66" s="18">
        <v>2</v>
      </c>
      <c r="S66" s="31" t="s">
        <v>102</v>
      </c>
      <c r="T66" s="32"/>
      <c r="U66" s="32"/>
      <c r="V66" s="32"/>
      <c r="W66" s="33"/>
      <c r="X66" s="31" t="s">
        <v>105</v>
      </c>
      <c r="Y66" s="32"/>
      <c r="Z66" s="32"/>
      <c r="AA66" s="32"/>
      <c r="AB66" s="33"/>
      <c r="AC66" s="31" t="s">
        <v>74</v>
      </c>
      <c r="AD66" s="32"/>
      <c r="AE66" s="32"/>
      <c r="AF66" s="32"/>
      <c r="AG66" s="33"/>
      <c r="AH66" s="31" t="s">
        <v>108</v>
      </c>
      <c r="AI66" s="32"/>
      <c r="AJ66" s="32"/>
      <c r="AK66" s="32"/>
      <c r="AL66" s="32"/>
      <c r="AM66" s="32"/>
      <c r="AN66" s="32"/>
      <c r="AO66" s="32"/>
      <c r="AP66" s="32"/>
      <c r="AQ66" s="33"/>
    </row>
    <row r="67" spans="33:34" ht="15" customHeight="1">
      <c r="AG67" s="3"/>
      <c r="AH67" s="3"/>
    </row>
    <row r="68" spans="3:38" ht="15" customHeight="1">
      <c r="C68" s="75" t="s">
        <v>65</v>
      </c>
      <c r="D68" s="76"/>
      <c r="E68" s="76"/>
      <c r="F68" s="76"/>
      <c r="G68" s="77"/>
      <c r="H68" s="31" t="s">
        <v>5</v>
      </c>
      <c r="I68" s="32"/>
      <c r="J68" s="32"/>
      <c r="K68" s="32"/>
      <c r="L68" s="33"/>
      <c r="M68" s="31" t="s">
        <v>69</v>
      </c>
      <c r="N68" s="32"/>
      <c r="O68" s="32"/>
      <c r="P68" s="32"/>
      <c r="Q68" s="33"/>
      <c r="R68" s="31" t="s">
        <v>6</v>
      </c>
      <c r="S68" s="32"/>
      <c r="T68" s="32"/>
      <c r="U68" s="32"/>
      <c r="V68" s="33"/>
      <c r="W68" s="31" t="s">
        <v>74</v>
      </c>
      <c r="X68" s="32"/>
      <c r="Y68" s="32"/>
      <c r="Z68" s="32"/>
      <c r="AA68" s="33"/>
      <c r="AB68" s="31" t="s">
        <v>60</v>
      </c>
      <c r="AC68" s="32"/>
      <c r="AD68" s="33"/>
      <c r="AE68" s="31" t="s">
        <v>61</v>
      </c>
      <c r="AF68" s="33"/>
      <c r="AG68" s="31" t="s">
        <v>62</v>
      </c>
      <c r="AH68" s="33"/>
      <c r="AI68" s="31" t="s">
        <v>2</v>
      </c>
      <c r="AJ68" s="33"/>
      <c r="AK68" s="31" t="s">
        <v>3</v>
      </c>
      <c r="AL68" s="33"/>
    </row>
    <row r="69" spans="3:43" ht="15" customHeight="1">
      <c r="C69" s="34" t="s">
        <v>5</v>
      </c>
      <c r="D69" s="35"/>
      <c r="E69" s="35"/>
      <c r="F69" s="35"/>
      <c r="G69" s="36"/>
      <c r="H69" s="43"/>
      <c r="I69" s="44"/>
      <c r="J69" s="44"/>
      <c r="K69" s="44"/>
      <c r="L69" s="45"/>
      <c r="M69" s="40" t="str">
        <f>IF(OR(M70="",P70=""),"",IF(M70=P70,"△",IF(M70&gt;P70,"○","●")))</f>
        <v>○</v>
      </c>
      <c r="N69" s="41"/>
      <c r="O69" s="41"/>
      <c r="P69" s="41"/>
      <c r="Q69" s="42"/>
      <c r="R69" s="40" t="str">
        <f>IF(OR(R70="",U70=""),"",IF(R70=U70,"△",IF(R70&gt;U70,"○","●")))</f>
        <v>○</v>
      </c>
      <c r="S69" s="41"/>
      <c r="T69" s="41"/>
      <c r="U69" s="41"/>
      <c r="V69" s="42"/>
      <c r="W69" s="40" t="str">
        <f>IF(OR(W70="",Z70=""),"",IF(W70=Z70,"△",IF(W70&gt;Z70,"○","●")))</f>
        <v>○</v>
      </c>
      <c r="X69" s="41"/>
      <c r="Y69" s="41"/>
      <c r="Z69" s="41"/>
      <c r="AA69" s="42"/>
      <c r="AB69" s="63">
        <f>SUM(AN69:AN70)</f>
        <v>9</v>
      </c>
      <c r="AC69" s="67"/>
      <c r="AD69" s="64"/>
      <c r="AE69" s="63">
        <f>AO69</f>
        <v>19</v>
      </c>
      <c r="AF69" s="64"/>
      <c r="AG69" s="63">
        <f>AO70</f>
        <v>0</v>
      </c>
      <c r="AH69" s="64"/>
      <c r="AI69" s="63">
        <f>SUM(AO69-AO70)</f>
        <v>19</v>
      </c>
      <c r="AJ69" s="64"/>
      <c r="AK69" s="34">
        <v>1</v>
      </c>
      <c r="AL69" s="36"/>
      <c r="AN69" s="24">
        <f>COUNTIF(H69:AA69,"○")*3</f>
        <v>9</v>
      </c>
      <c r="AO69" s="25">
        <f>M70+R70+W70</f>
        <v>19</v>
      </c>
      <c r="AP69" s="26"/>
      <c r="AQ69" s="26"/>
    </row>
    <row r="70" spans="3:43" ht="15" customHeight="1">
      <c r="C70" s="37"/>
      <c r="D70" s="38"/>
      <c r="E70" s="38"/>
      <c r="F70" s="38"/>
      <c r="G70" s="39"/>
      <c r="H70" s="46"/>
      <c r="I70" s="47"/>
      <c r="J70" s="47"/>
      <c r="K70" s="47"/>
      <c r="L70" s="48"/>
      <c r="M70" s="37">
        <v>4</v>
      </c>
      <c r="N70" s="38"/>
      <c r="O70" s="23" t="s">
        <v>55</v>
      </c>
      <c r="P70" s="38">
        <v>0</v>
      </c>
      <c r="Q70" s="39"/>
      <c r="R70" s="37">
        <v>8</v>
      </c>
      <c r="S70" s="38"/>
      <c r="T70" s="23" t="s">
        <v>55</v>
      </c>
      <c r="U70" s="38">
        <v>0</v>
      </c>
      <c r="V70" s="39"/>
      <c r="W70" s="37">
        <v>7</v>
      </c>
      <c r="X70" s="38"/>
      <c r="Y70" s="23" t="s">
        <v>55</v>
      </c>
      <c r="Z70" s="38">
        <v>0</v>
      </c>
      <c r="AA70" s="39"/>
      <c r="AB70" s="65"/>
      <c r="AC70" s="68"/>
      <c r="AD70" s="66"/>
      <c r="AE70" s="65"/>
      <c r="AF70" s="66"/>
      <c r="AG70" s="65"/>
      <c r="AH70" s="66"/>
      <c r="AI70" s="65"/>
      <c r="AJ70" s="66"/>
      <c r="AK70" s="37"/>
      <c r="AL70" s="39"/>
      <c r="AN70" s="24">
        <f>COUNTIF(M69:AA70,"△")</f>
        <v>0</v>
      </c>
      <c r="AO70" s="25">
        <f>SUM(P70+U70+Z70)</f>
        <v>0</v>
      </c>
      <c r="AP70" s="26"/>
      <c r="AQ70" s="26"/>
    </row>
    <row r="71" spans="3:43" ht="15" customHeight="1">
      <c r="C71" s="34" t="s">
        <v>69</v>
      </c>
      <c r="D71" s="35"/>
      <c r="E71" s="35"/>
      <c r="F71" s="35"/>
      <c r="G71" s="36"/>
      <c r="H71" s="40" t="str">
        <f>IF(OR(H72="",K72=""),"",IF(H72=K72,"△",IF(H72&gt;K72,"○","●")))</f>
        <v>●</v>
      </c>
      <c r="I71" s="41"/>
      <c r="J71" s="41"/>
      <c r="K71" s="41"/>
      <c r="L71" s="42"/>
      <c r="M71" s="43"/>
      <c r="N71" s="44"/>
      <c r="O71" s="44"/>
      <c r="P71" s="44"/>
      <c r="Q71" s="45"/>
      <c r="R71" s="40" t="str">
        <f>IF(OR(R72="",U72=""),"",IF(R72=U72,"△",IF(R72&gt;U72,"○","●")))</f>
        <v>○</v>
      </c>
      <c r="S71" s="41"/>
      <c r="T71" s="41"/>
      <c r="U71" s="41"/>
      <c r="V71" s="42"/>
      <c r="W71" s="40" t="str">
        <f>IF(OR(W72="",Z72=""),"",IF(W72=Z72,"△",IF(W72&gt;Z72,"○","●")))</f>
        <v>○</v>
      </c>
      <c r="X71" s="41"/>
      <c r="Y71" s="41"/>
      <c r="Z71" s="41"/>
      <c r="AA71" s="42"/>
      <c r="AB71" s="63">
        <f>SUM(AN71:AN72)</f>
        <v>6</v>
      </c>
      <c r="AC71" s="67"/>
      <c r="AD71" s="64"/>
      <c r="AE71" s="63">
        <f>AO71</f>
        <v>8</v>
      </c>
      <c r="AF71" s="64"/>
      <c r="AG71" s="63">
        <f>AO72</f>
        <v>4</v>
      </c>
      <c r="AH71" s="64"/>
      <c r="AI71" s="63">
        <f>SUM(AO71-AO72)</f>
        <v>4</v>
      </c>
      <c r="AJ71" s="64"/>
      <c r="AK71" s="34">
        <v>2</v>
      </c>
      <c r="AL71" s="36"/>
      <c r="AN71" s="24">
        <f>COUNTIF(H71:AA71,"○")*3</f>
        <v>6</v>
      </c>
      <c r="AO71" s="25">
        <f>H72+R72+W72</f>
        <v>8</v>
      </c>
      <c r="AP71" s="26"/>
      <c r="AQ71" s="26"/>
    </row>
    <row r="72" spans="3:43" ht="15" customHeight="1">
      <c r="C72" s="37"/>
      <c r="D72" s="38"/>
      <c r="E72" s="38"/>
      <c r="F72" s="38"/>
      <c r="G72" s="39"/>
      <c r="H72" s="37">
        <v>0</v>
      </c>
      <c r="I72" s="38"/>
      <c r="J72" s="23" t="s">
        <v>55</v>
      </c>
      <c r="K72" s="38">
        <v>4</v>
      </c>
      <c r="L72" s="39"/>
      <c r="M72" s="46"/>
      <c r="N72" s="47"/>
      <c r="O72" s="47"/>
      <c r="P72" s="47"/>
      <c r="Q72" s="48"/>
      <c r="R72" s="37">
        <v>2</v>
      </c>
      <c r="S72" s="38"/>
      <c r="T72" s="23" t="s">
        <v>55</v>
      </c>
      <c r="U72" s="38">
        <v>0</v>
      </c>
      <c r="V72" s="39"/>
      <c r="W72" s="37">
        <v>6</v>
      </c>
      <c r="X72" s="38"/>
      <c r="Y72" s="23" t="s">
        <v>55</v>
      </c>
      <c r="Z72" s="38">
        <v>0</v>
      </c>
      <c r="AA72" s="39"/>
      <c r="AB72" s="65"/>
      <c r="AC72" s="68"/>
      <c r="AD72" s="66"/>
      <c r="AE72" s="65"/>
      <c r="AF72" s="66"/>
      <c r="AG72" s="65"/>
      <c r="AH72" s="66"/>
      <c r="AI72" s="65"/>
      <c r="AJ72" s="66"/>
      <c r="AK72" s="37"/>
      <c r="AL72" s="39"/>
      <c r="AN72" s="24">
        <f>COUNTIF(M71:AA72,"△")</f>
        <v>0</v>
      </c>
      <c r="AO72" s="25">
        <f>SUM(K72+U72+Z72)</f>
        <v>4</v>
      </c>
      <c r="AP72" s="26"/>
      <c r="AQ72" s="26"/>
    </row>
    <row r="73" spans="3:43" ht="15" customHeight="1">
      <c r="C73" s="34" t="s">
        <v>6</v>
      </c>
      <c r="D73" s="35"/>
      <c r="E73" s="35"/>
      <c r="F73" s="35"/>
      <c r="G73" s="36"/>
      <c r="H73" s="40" t="str">
        <f>IF(OR(H74="",K74=""),"",IF(H74=K74,"△",IF(H74&gt;K74,"○","●")))</f>
        <v>●</v>
      </c>
      <c r="I73" s="41"/>
      <c r="J73" s="41"/>
      <c r="K73" s="41"/>
      <c r="L73" s="42"/>
      <c r="M73" s="40">
        <f>IF(OR(M74="",P74=""),"",IF(M74=P74,"△",IF(M74&gt;P74,"○","●")))</f>
      </c>
      <c r="N73" s="41"/>
      <c r="O73" s="41"/>
      <c r="P73" s="41"/>
      <c r="Q73" s="42"/>
      <c r="R73" s="43"/>
      <c r="S73" s="44"/>
      <c r="T73" s="44"/>
      <c r="U73" s="44"/>
      <c r="V73" s="45"/>
      <c r="W73" s="40" t="str">
        <f>IF(OR(W74="",Z74=""),"",IF(W74=Z74,"△",IF(W74&gt;Z74,"○","●")))</f>
        <v>●</v>
      </c>
      <c r="X73" s="41"/>
      <c r="Y73" s="41"/>
      <c r="Z73" s="41"/>
      <c r="AA73" s="42"/>
      <c r="AB73" s="63">
        <f>SUM(AN73:AN74)</f>
        <v>0</v>
      </c>
      <c r="AC73" s="67"/>
      <c r="AD73" s="64"/>
      <c r="AE73" s="63">
        <f>AO73</f>
        <v>1</v>
      </c>
      <c r="AF73" s="64"/>
      <c r="AG73" s="63">
        <f>AO74</f>
        <v>10</v>
      </c>
      <c r="AH73" s="64"/>
      <c r="AI73" s="63">
        <f>SUM(AO73-AO74)</f>
        <v>-9</v>
      </c>
      <c r="AJ73" s="64"/>
      <c r="AK73" s="34">
        <v>4</v>
      </c>
      <c r="AL73" s="36"/>
      <c r="AN73" s="24">
        <f>COUNTIF(H73:AA73,"○")*3</f>
        <v>0</v>
      </c>
      <c r="AO73" s="25">
        <f>H74+M74+W74</f>
        <v>1</v>
      </c>
      <c r="AP73" s="26"/>
      <c r="AQ73" s="26"/>
    </row>
    <row r="74" spans="3:43" ht="15" customHeight="1">
      <c r="C74" s="37"/>
      <c r="D74" s="38"/>
      <c r="E74" s="38"/>
      <c r="F74" s="38"/>
      <c r="G74" s="39"/>
      <c r="H74" s="37">
        <v>0</v>
      </c>
      <c r="I74" s="38"/>
      <c r="J74" s="23" t="s">
        <v>55</v>
      </c>
      <c r="K74" s="38">
        <v>8</v>
      </c>
      <c r="L74" s="39"/>
      <c r="M74" s="37"/>
      <c r="N74" s="38"/>
      <c r="O74" s="23" t="s">
        <v>55</v>
      </c>
      <c r="P74" s="38"/>
      <c r="Q74" s="39"/>
      <c r="R74" s="46"/>
      <c r="S74" s="47"/>
      <c r="T74" s="47"/>
      <c r="U74" s="47"/>
      <c r="V74" s="48"/>
      <c r="W74" s="37">
        <v>1</v>
      </c>
      <c r="X74" s="38"/>
      <c r="Y74" s="23" t="s">
        <v>55</v>
      </c>
      <c r="Z74" s="38">
        <v>2</v>
      </c>
      <c r="AA74" s="39"/>
      <c r="AB74" s="65"/>
      <c r="AC74" s="68"/>
      <c r="AD74" s="66"/>
      <c r="AE74" s="65"/>
      <c r="AF74" s="66"/>
      <c r="AG74" s="65"/>
      <c r="AH74" s="66"/>
      <c r="AI74" s="65"/>
      <c r="AJ74" s="66"/>
      <c r="AK74" s="37"/>
      <c r="AL74" s="39"/>
      <c r="AN74" s="24">
        <f>COUNTIF(M73:AA74,"△")</f>
        <v>0</v>
      </c>
      <c r="AO74" s="25">
        <f>SUM(K74+P74+Z74)</f>
        <v>10</v>
      </c>
      <c r="AP74" s="26"/>
      <c r="AQ74" s="26"/>
    </row>
    <row r="75" spans="3:43" ht="15" customHeight="1">
      <c r="C75" s="34" t="s">
        <v>74</v>
      </c>
      <c r="D75" s="35"/>
      <c r="E75" s="35"/>
      <c r="F75" s="35"/>
      <c r="G75" s="36"/>
      <c r="H75" s="40" t="str">
        <f>IF(OR(H76="",K76=""),"",IF(H76=K76,"△",IF(H76&gt;K76,"○","●")))</f>
        <v>●</v>
      </c>
      <c r="I75" s="41"/>
      <c r="J75" s="41"/>
      <c r="K75" s="41"/>
      <c r="L75" s="42"/>
      <c r="M75" s="40" t="str">
        <f>IF(OR(M76="",P76=""),"",IF(M76=P76,"△",IF(M76&gt;P76,"○","●")))</f>
        <v>●</v>
      </c>
      <c r="N75" s="41"/>
      <c r="O75" s="41"/>
      <c r="P75" s="41"/>
      <c r="Q75" s="42"/>
      <c r="R75" s="40" t="str">
        <f>IF(OR(R76="",U76=""),"",IF(R76=U76,"△",IF(R76&gt;U76,"○","●")))</f>
        <v>○</v>
      </c>
      <c r="S75" s="41"/>
      <c r="T75" s="41"/>
      <c r="U75" s="41"/>
      <c r="V75" s="42"/>
      <c r="W75" s="43"/>
      <c r="X75" s="44"/>
      <c r="Y75" s="44"/>
      <c r="Z75" s="44"/>
      <c r="AA75" s="45"/>
      <c r="AB75" s="63">
        <f>SUM(AN75:AN76)</f>
        <v>3</v>
      </c>
      <c r="AC75" s="67"/>
      <c r="AD75" s="64"/>
      <c r="AE75" s="63">
        <f>AO75</f>
        <v>2</v>
      </c>
      <c r="AF75" s="64"/>
      <c r="AG75" s="63">
        <f>AO76</f>
        <v>14</v>
      </c>
      <c r="AH75" s="64"/>
      <c r="AI75" s="63">
        <f>SUM(AO75-AO76)</f>
        <v>-12</v>
      </c>
      <c r="AJ75" s="64"/>
      <c r="AK75" s="34">
        <v>3</v>
      </c>
      <c r="AL75" s="36"/>
      <c r="AN75" s="24">
        <f>COUNTIF(H75:AA75,"○")*3</f>
        <v>3</v>
      </c>
      <c r="AO75" s="25">
        <f>H76+M76+R76</f>
        <v>2</v>
      </c>
      <c r="AP75" s="26"/>
      <c r="AQ75" s="26"/>
    </row>
    <row r="76" spans="3:43" ht="15" customHeight="1">
      <c r="C76" s="37"/>
      <c r="D76" s="38"/>
      <c r="E76" s="38"/>
      <c r="F76" s="38"/>
      <c r="G76" s="39"/>
      <c r="H76" s="37">
        <v>0</v>
      </c>
      <c r="I76" s="38"/>
      <c r="J76" s="23" t="s">
        <v>55</v>
      </c>
      <c r="K76" s="38">
        <v>7</v>
      </c>
      <c r="L76" s="39"/>
      <c r="M76" s="37">
        <v>0</v>
      </c>
      <c r="N76" s="38"/>
      <c r="O76" s="23" t="s">
        <v>55</v>
      </c>
      <c r="P76" s="38">
        <v>6</v>
      </c>
      <c r="Q76" s="39"/>
      <c r="R76" s="37">
        <v>2</v>
      </c>
      <c r="S76" s="38"/>
      <c r="T76" s="23" t="s">
        <v>55</v>
      </c>
      <c r="U76" s="38">
        <v>1</v>
      </c>
      <c r="V76" s="39"/>
      <c r="W76" s="46"/>
      <c r="X76" s="47"/>
      <c r="Y76" s="47"/>
      <c r="Z76" s="47"/>
      <c r="AA76" s="48"/>
      <c r="AB76" s="65"/>
      <c r="AC76" s="68"/>
      <c r="AD76" s="66"/>
      <c r="AE76" s="65"/>
      <c r="AF76" s="66"/>
      <c r="AG76" s="65"/>
      <c r="AH76" s="66"/>
      <c r="AI76" s="65"/>
      <c r="AJ76" s="66"/>
      <c r="AK76" s="37"/>
      <c r="AL76" s="39"/>
      <c r="AN76" s="24">
        <f>COUNTIF(M75:AA76,"△")</f>
        <v>0</v>
      </c>
      <c r="AO76" s="25">
        <f>SUM(K76+P76+U76)</f>
        <v>14</v>
      </c>
      <c r="AP76" s="26"/>
      <c r="AQ76" s="26"/>
    </row>
    <row r="77" ht="15" customHeight="1"/>
    <row r="78" ht="15" customHeight="1"/>
    <row r="79" spans="3:7" ht="15" customHeight="1">
      <c r="C79" s="78" t="s">
        <v>66</v>
      </c>
      <c r="D79" s="78"/>
      <c r="E79" s="78"/>
      <c r="F79" s="78"/>
      <c r="G79" s="78"/>
    </row>
    <row r="80" spans="3:43" ht="15" customHeight="1">
      <c r="C80" s="31" t="s">
        <v>57</v>
      </c>
      <c r="D80" s="32"/>
      <c r="E80" s="32"/>
      <c r="F80" s="32"/>
      <c r="G80" s="33"/>
      <c r="H80" s="31" t="s">
        <v>0</v>
      </c>
      <c r="I80" s="32"/>
      <c r="J80" s="33"/>
      <c r="K80" s="31" t="s">
        <v>1</v>
      </c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3"/>
      <c r="X80" s="31" t="s">
        <v>58</v>
      </c>
      <c r="Y80" s="32"/>
      <c r="Z80" s="32"/>
      <c r="AA80" s="32"/>
      <c r="AB80" s="32"/>
      <c r="AC80" s="32"/>
      <c r="AD80" s="32"/>
      <c r="AE80" s="32"/>
      <c r="AF80" s="32"/>
      <c r="AG80" s="33"/>
      <c r="AH80" s="31" t="s">
        <v>59</v>
      </c>
      <c r="AI80" s="32"/>
      <c r="AJ80" s="32"/>
      <c r="AK80" s="32"/>
      <c r="AL80" s="32"/>
      <c r="AM80" s="32"/>
      <c r="AN80" s="32"/>
      <c r="AO80" s="32"/>
      <c r="AP80" s="32"/>
      <c r="AQ80" s="33"/>
    </row>
    <row r="81" spans="3:43" ht="15" customHeight="1">
      <c r="C81" s="69">
        <v>43582</v>
      </c>
      <c r="D81" s="70"/>
      <c r="E81" s="70"/>
      <c r="F81" s="70"/>
      <c r="G81" s="71"/>
      <c r="H81" s="72">
        <v>0.5625</v>
      </c>
      <c r="I81" s="61"/>
      <c r="J81" s="62"/>
      <c r="K81" s="60" t="s">
        <v>118</v>
      </c>
      <c r="L81" s="61"/>
      <c r="M81" s="61"/>
      <c r="N81" s="61"/>
      <c r="O81" s="62"/>
      <c r="P81" s="27">
        <v>1</v>
      </c>
      <c r="Q81" s="30" t="s">
        <v>55</v>
      </c>
      <c r="R81" s="29">
        <v>1</v>
      </c>
      <c r="S81" s="60" t="s">
        <v>119</v>
      </c>
      <c r="T81" s="61"/>
      <c r="U81" s="61"/>
      <c r="V81" s="61"/>
      <c r="W81" s="62"/>
      <c r="X81" s="60" t="s">
        <v>122</v>
      </c>
      <c r="Y81" s="61"/>
      <c r="Z81" s="61"/>
      <c r="AA81" s="61"/>
      <c r="AB81" s="62"/>
      <c r="AC81" s="60" t="s">
        <v>10</v>
      </c>
      <c r="AD81" s="61"/>
      <c r="AE81" s="61"/>
      <c r="AF81" s="61"/>
      <c r="AG81" s="62"/>
      <c r="AH81" s="60" t="s">
        <v>108</v>
      </c>
      <c r="AI81" s="61"/>
      <c r="AJ81" s="61"/>
      <c r="AK81" s="61"/>
      <c r="AL81" s="61"/>
      <c r="AM81" s="61"/>
      <c r="AN81" s="61"/>
      <c r="AO81" s="61"/>
      <c r="AP81" s="61"/>
      <c r="AQ81" s="62"/>
    </row>
    <row r="82" spans="3:43" ht="15" customHeight="1">
      <c r="C82" s="69">
        <v>43582</v>
      </c>
      <c r="D82" s="70"/>
      <c r="E82" s="70"/>
      <c r="F82" s="70"/>
      <c r="G82" s="71"/>
      <c r="H82" s="72">
        <v>0.6458333333333334</v>
      </c>
      <c r="I82" s="61"/>
      <c r="J82" s="62"/>
      <c r="K82" s="60" t="s">
        <v>120</v>
      </c>
      <c r="L82" s="61"/>
      <c r="M82" s="61"/>
      <c r="N82" s="61"/>
      <c r="O82" s="62"/>
      <c r="P82" s="27">
        <v>3</v>
      </c>
      <c r="Q82" s="30" t="s">
        <v>55</v>
      </c>
      <c r="R82" s="29">
        <v>0</v>
      </c>
      <c r="S82" s="60" t="s">
        <v>121</v>
      </c>
      <c r="T82" s="61"/>
      <c r="U82" s="61"/>
      <c r="V82" s="61"/>
      <c r="W82" s="62"/>
      <c r="X82" s="60" t="s">
        <v>131</v>
      </c>
      <c r="Y82" s="61"/>
      <c r="Z82" s="61"/>
      <c r="AA82" s="61"/>
      <c r="AB82" s="62"/>
      <c r="AC82" s="60" t="s">
        <v>49</v>
      </c>
      <c r="AD82" s="61"/>
      <c r="AE82" s="61"/>
      <c r="AF82" s="61"/>
      <c r="AG82" s="62"/>
      <c r="AH82" s="60" t="s">
        <v>108</v>
      </c>
      <c r="AI82" s="61"/>
      <c r="AJ82" s="61"/>
      <c r="AK82" s="61"/>
      <c r="AL82" s="61"/>
      <c r="AM82" s="61"/>
      <c r="AN82" s="61"/>
      <c r="AO82" s="61"/>
      <c r="AP82" s="61"/>
      <c r="AQ82" s="62"/>
    </row>
    <row r="83" spans="3:43" ht="15" customHeight="1">
      <c r="C83" s="56">
        <v>43585</v>
      </c>
      <c r="D83" s="57"/>
      <c r="E83" s="57"/>
      <c r="F83" s="57"/>
      <c r="G83" s="58"/>
      <c r="H83" s="59">
        <v>0.6458333333333334</v>
      </c>
      <c r="I83" s="32"/>
      <c r="J83" s="33"/>
      <c r="K83" s="31" t="s">
        <v>118</v>
      </c>
      <c r="L83" s="32"/>
      <c r="M83" s="32"/>
      <c r="N83" s="32"/>
      <c r="O83" s="33"/>
      <c r="P83" s="11">
        <v>1</v>
      </c>
      <c r="Q83" s="19" t="s">
        <v>55</v>
      </c>
      <c r="R83" s="18">
        <v>2</v>
      </c>
      <c r="S83" s="31" t="s">
        <v>122</v>
      </c>
      <c r="T83" s="32"/>
      <c r="U83" s="32"/>
      <c r="V83" s="32"/>
      <c r="W83" s="33"/>
      <c r="X83" s="31" t="s">
        <v>54</v>
      </c>
      <c r="Y83" s="32"/>
      <c r="Z83" s="32"/>
      <c r="AA83" s="32"/>
      <c r="AB83" s="33"/>
      <c r="AC83" s="31" t="s">
        <v>9</v>
      </c>
      <c r="AD83" s="32"/>
      <c r="AE83" s="32"/>
      <c r="AF83" s="32"/>
      <c r="AG83" s="33"/>
      <c r="AH83" s="31" t="s">
        <v>108</v>
      </c>
      <c r="AI83" s="32"/>
      <c r="AJ83" s="32"/>
      <c r="AK83" s="32"/>
      <c r="AL83" s="32"/>
      <c r="AM83" s="32"/>
      <c r="AN83" s="32"/>
      <c r="AO83" s="32"/>
      <c r="AP83" s="32"/>
      <c r="AQ83" s="33"/>
    </row>
    <row r="84" spans="3:62" ht="15" customHeight="1">
      <c r="C84" s="56">
        <v>43585</v>
      </c>
      <c r="D84" s="57"/>
      <c r="E84" s="57"/>
      <c r="F84" s="57"/>
      <c r="G84" s="58"/>
      <c r="H84" s="31" t="s">
        <v>123</v>
      </c>
      <c r="I84" s="32"/>
      <c r="J84" s="33"/>
      <c r="K84" s="31" t="s">
        <v>124</v>
      </c>
      <c r="L84" s="32"/>
      <c r="M84" s="32"/>
      <c r="N84" s="32"/>
      <c r="O84" s="33"/>
      <c r="P84" s="11">
        <v>1</v>
      </c>
      <c r="Q84" s="19" t="s">
        <v>55</v>
      </c>
      <c r="R84" s="18">
        <v>3</v>
      </c>
      <c r="S84" s="31" t="s">
        <v>125</v>
      </c>
      <c r="T84" s="32"/>
      <c r="U84" s="32"/>
      <c r="V84" s="32"/>
      <c r="W84" s="33"/>
      <c r="X84" s="31" t="s">
        <v>126</v>
      </c>
      <c r="Y84" s="32"/>
      <c r="Z84" s="32"/>
      <c r="AA84" s="32"/>
      <c r="AB84" s="33"/>
      <c r="AC84" s="31" t="s">
        <v>126</v>
      </c>
      <c r="AD84" s="32"/>
      <c r="AE84" s="32"/>
      <c r="AF84" s="32"/>
      <c r="AG84" s="33"/>
      <c r="AH84" s="31" t="s">
        <v>127</v>
      </c>
      <c r="AI84" s="32"/>
      <c r="AJ84" s="32"/>
      <c r="AK84" s="32"/>
      <c r="AL84" s="32"/>
      <c r="AM84" s="32"/>
      <c r="AN84" s="32"/>
      <c r="AO84" s="32"/>
      <c r="AP84" s="32"/>
      <c r="AQ84" s="33"/>
      <c r="BJ84" s="2"/>
    </row>
    <row r="85" spans="3:43" ht="15" customHeight="1">
      <c r="C85" s="69">
        <v>43596</v>
      </c>
      <c r="D85" s="70"/>
      <c r="E85" s="70"/>
      <c r="F85" s="70"/>
      <c r="G85" s="71"/>
      <c r="H85" s="72">
        <v>0.3958333333333333</v>
      </c>
      <c r="I85" s="61"/>
      <c r="J85" s="62"/>
      <c r="K85" s="60" t="s">
        <v>128</v>
      </c>
      <c r="L85" s="61"/>
      <c r="M85" s="61"/>
      <c r="N85" s="61"/>
      <c r="O85" s="62"/>
      <c r="P85" s="27">
        <v>2</v>
      </c>
      <c r="Q85" s="28" t="s">
        <v>55</v>
      </c>
      <c r="R85" s="29">
        <v>3</v>
      </c>
      <c r="S85" s="60" t="s">
        <v>122</v>
      </c>
      <c r="T85" s="61"/>
      <c r="U85" s="61"/>
      <c r="V85" s="61"/>
      <c r="W85" s="62"/>
      <c r="X85" s="60" t="s">
        <v>10</v>
      </c>
      <c r="Y85" s="61"/>
      <c r="Z85" s="61"/>
      <c r="AA85" s="61"/>
      <c r="AB85" s="62"/>
      <c r="AC85" s="60" t="s">
        <v>118</v>
      </c>
      <c r="AD85" s="61"/>
      <c r="AE85" s="61"/>
      <c r="AF85" s="61"/>
      <c r="AG85" s="62"/>
      <c r="AH85" s="60" t="s">
        <v>108</v>
      </c>
      <c r="AI85" s="61"/>
      <c r="AJ85" s="61"/>
      <c r="AK85" s="61"/>
      <c r="AL85" s="61"/>
      <c r="AM85" s="61"/>
      <c r="AN85" s="61"/>
      <c r="AO85" s="61"/>
      <c r="AP85" s="61"/>
      <c r="AQ85" s="62"/>
    </row>
    <row r="86" spans="3:43" ht="15" customHeight="1">
      <c r="C86" s="69">
        <v>43596</v>
      </c>
      <c r="D86" s="70"/>
      <c r="E86" s="70"/>
      <c r="F86" s="70"/>
      <c r="G86" s="71"/>
      <c r="H86" s="72">
        <v>0.47222222222222227</v>
      </c>
      <c r="I86" s="61"/>
      <c r="J86" s="62"/>
      <c r="K86" s="60" t="s">
        <v>10</v>
      </c>
      <c r="L86" s="61"/>
      <c r="M86" s="61"/>
      <c r="N86" s="61"/>
      <c r="O86" s="62"/>
      <c r="P86" s="27">
        <v>6</v>
      </c>
      <c r="Q86" s="28" t="s">
        <v>55</v>
      </c>
      <c r="R86" s="29">
        <v>0</v>
      </c>
      <c r="S86" s="60" t="s">
        <v>118</v>
      </c>
      <c r="T86" s="61"/>
      <c r="U86" s="61"/>
      <c r="V86" s="61"/>
      <c r="W86" s="62"/>
      <c r="X86" s="60" t="s">
        <v>129</v>
      </c>
      <c r="Y86" s="61"/>
      <c r="Z86" s="61"/>
      <c r="AA86" s="61"/>
      <c r="AB86" s="62"/>
      <c r="AC86" s="60" t="s">
        <v>130</v>
      </c>
      <c r="AD86" s="61"/>
      <c r="AE86" s="61"/>
      <c r="AF86" s="61"/>
      <c r="AG86" s="62"/>
      <c r="AH86" s="60" t="s">
        <v>108</v>
      </c>
      <c r="AI86" s="61"/>
      <c r="AJ86" s="61"/>
      <c r="AK86" s="61"/>
      <c r="AL86" s="61"/>
      <c r="AM86" s="61"/>
      <c r="AN86" s="61"/>
      <c r="AO86" s="61"/>
      <c r="AP86" s="61"/>
      <c r="AQ86" s="62"/>
    </row>
    <row r="87" spans="33:34" ht="15" customHeight="1">
      <c r="AG87" s="3"/>
      <c r="AH87" s="3"/>
    </row>
    <row r="88" spans="3:38" ht="15" customHeight="1">
      <c r="C88" s="49" t="s">
        <v>66</v>
      </c>
      <c r="D88" s="50"/>
      <c r="E88" s="50"/>
      <c r="F88" s="50"/>
      <c r="G88" s="51"/>
      <c r="H88" s="31" t="s">
        <v>70</v>
      </c>
      <c r="I88" s="32"/>
      <c r="J88" s="32"/>
      <c r="K88" s="32"/>
      <c r="L88" s="33"/>
      <c r="M88" s="31" t="s">
        <v>50</v>
      </c>
      <c r="N88" s="32"/>
      <c r="O88" s="32"/>
      <c r="P88" s="32"/>
      <c r="Q88" s="33"/>
      <c r="R88" s="31" t="s">
        <v>72</v>
      </c>
      <c r="S88" s="32"/>
      <c r="T88" s="32"/>
      <c r="U88" s="32"/>
      <c r="V88" s="33"/>
      <c r="W88" s="31" t="s">
        <v>10</v>
      </c>
      <c r="X88" s="32"/>
      <c r="Y88" s="32"/>
      <c r="Z88" s="32"/>
      <c r="AA88" s="33"/>
      <c r="AB88" s="31" t="s">
        <v>60</v>
      </c>
      <c r="AC88" s="32"/>
      <c r="AD88" s="33"/>
      <c r="AE88" s="31" t="s">
        <v>61</v>
      </c>
      <c r="AF88" s="33"/>
      <c r="AG88" s="31" t="s">
        <v>62</v>
      </c>
      <c r="AH88" s="33"/>
      <c r="AI88" s="31" t="s">
        <v>2</v>
      </c>
      <c r="AJ88" s="33"/>
      <c r="AK88" s="31" t="s">
        <v>3</v>
      </c>
      <c r="AL88" s="33"/>
    </row>
    <row r="89" spans="3:43" ht="15" customHeight="1">
      <c r="C89" s="34" t="s">
        <v>70</v>
      </c>
      <c r="D89" s="35"/>
      <c r="E89" s="35"/>
      <c r="F89" s="35"/>
      <c r="G89" s="36"/>
      <c r="H89" s="43"/>
      <c r="I89" s="44"/>
      <c r="J89" s="44"/>
      <c r="K89" s="44"/>
      <c r="L89" s="45"/>
      <c r="M89" s="40" t="str">
        <f>IF(OR(M90="",P90=""),"",IF(M90=P90,"△",IF(M90&gt;P90,"○","●")))</f>
        <v>○</v>
      </c>
      <c r="N89" s="41"/>
      <c r="O89" s="41"/>
      <c r="P89" s="41"/>
      <c r="Q89" s="42"/>
      <c r="R89" s="40" t="str">
        <f>IF(OR(R90="",U90=""),"",IF(R90=U90,"△",IF(R90&gt;U90,"○","●")))</f>
        <v>△</v>
      </c>
      <c r="S89" s="41"/>
      <c r="T89" s="41"/>
      <c r="U89" s="41"/>
      <c r="V89" s="42"/>
      <c r="W89" s="40" t="str">
        <f>IF(OR(W90="",Z90=""),"",IF(W90=Z90,"△",IF(W90&gt;Z90,"○","●")))</f>
        <v>○</v>
      </c>
      <c r="X89" s="41"/>
      <c r="Y89" s="41"/>
      <c r="Z89" s="41"/>
      <c r="AA89" s="42"/>
      <c r="AB89" s="63">
        <f>SUM(AN89:AN90)</f>
        <v>7</v>
      </c>
      <c r="AC89" s="67"/>
      <c r="AD89" s="64"/>
      <c r="AE89" s="63">
        <f>AO89</f>
        <v>7</v>
      </c>
      <c r="AF89" s="64"/>
      <c r="AG89" s="63">
        <f>AO90</f>
        <v>4</v>
      </c>
      <c r="AH89" s="64"/>
      <c r="AI89" s="63">
        <f>SUM(AO89-AO90)</f>
        <v>3</v>
      </c>
      <c r="AJ89" s="64"/>
      <c r="AK89" s="34">
        <v>1</v>
      </c>
      <c r="AL89" s="36"/>
      <c r="AN89" s="24">
        <f>COUNTIF(H89:AA89,"○")*3</f>
        <v>6</v>
      </c>
      <c r="AO89" s="25">
        <f>M90+R90+W90</f>
        <v>7</v>
      </c>
      <c r="AP89" s="26"/>
      <c r="AQ89" s="26"/>
    </row>
    <row r="90" spans="3:43" ht="15" customHeight="1">
      <c r="C90" s="37"/>
      <c r="D90" s="38"/>
      <c r="E90" s="38"/>
      <c r="F90" s="38"/>
      <c r="G90" s="39"/>
      <c r="H90" s="46"/>
      <c r="I90" s="47"/>
      <c r="J90" s="47"/>
      <c r="K90" s="47"/>
      <c r="L90" s="48"/>
      <c r="M90" s="37">
        <v>3</v>
      </c>
      <c r="N90" s="38"/>
      <c r="O90" s="23" t="s">
        <v>55</v>
      </c>
      <c r="P90" s="38">
        <v>2</v>
      </c>
      <c r="Q90" s="39"/>
      <c r="R90" s="37">
        <v>1</v>
      </c>
      <c r="S90" s="38"/>
      <c r="T90" s="23" t="s">
        <v>55</v>
      </c>
      <c r="U90" s="38">
        <v>1</v>
      </c>
      <c r="V90" s="39"/>
      <c r="W90" s="37">
        <v>3</v>
      </c>
      <c r="X90" s="38"/>
      <c r="Y90" s="23" t="s">
        <v>55</v>
      </c>
      <c r="Z90" s="38">
        <v>1</v>
      </c>
      <c r="AA90" s="39"/>
      <c r="AB90" s="65"/>
      <c r="AC90" s="68"/>
      <c r="AD90" s="66"/>
      <c r="AE90" s="65"/>
      <c r="AF90" s="66"/>
      <c r="AG90" s="65"/>
      <c r="AH90" s="66"/>
      <c r="AI90" s="65"/>
      <c r="AJ90" s="66"/>
      <c r="AK90" s="37"/>
      <c r="AL90" s="39"/>
      <c r="AN90" s="24">
        <f>COUNTIF(M89:AA90,"△")</f>
        <v>1</v>
      </c>
      <c r="AO90" s="25">
        <f>SUM(P90+U90+Z90)</f>
        <v>4</v>
      </c>
      <c r="AP90" s="26"/>
      <c r="AQ90" s="26"/>
    </row>
    <row r="91" spans="3:43" ht="15" customHeight="1">
      <c r="C91" s="34" t="s">
        <v>71</v>
      </c>
      <c r="D91" s="35"/>
      <c r="E91" s="35"/>
      <c r="F91" s="35"/>
      <c r="G91" s="36"/>
      <c r="H91" s="40" t="str">
        <f>IF(OR(H92="",K92=""),"",IF(H92=K92,"△",IF(H92&gt;K92,"○","●")))</f>
        <v>●</v>
      </c>
      <c r="I91" s="41"/>
      <c r="J91" s="41"/>
      <c r="K91" s="41"/>
      <c r="L91" s="42"/>
      <c r="M91" s="43"/>
      <c r="N91" s="44"/>
      <c r="O91" s="44"/>
      <c r="P91" s="44"/>
      <c r="Q91" s="45"/>
      <c r="R91" s="40" t="str">
        <f>IF(OR(R92="",U92=""),"",IF(R92=U92,"△",IF(R92&gt;U92,"○","●")))</f>
        <v>○</v>
      </c>
      <c r="S91" s="41"/>
      <c r="T91" s="41"/>
      <c r="U91" s="41"/>
      <c r="V91" s="42"/>
      <c r="W91" s="40" t="str">
        <f>IF(OR(W92="",Z92=""),"",IF(W92=Z92,"△",IF(W92&gt;Z92,"○","●")))</f>
        <v>○</v>
      </c>
      <c r="X91" s="41"/>
      <c r="Y91" s="41"/>
      <c r="Z91" s="41"/>
      <c r="AA91" s="42"/>
      <c r="AB91" s="63">
        <f>SUM(AN91:AN92)</f>
        <v>6</v>
      </c>
      <c r="AC91" s="67"/>
      <c r="AD91" s="64"/>
      <c r="AE91" s="63">
        <f>AO91</f>
        <v>7</v>
      </c>
      <c r="AF91" s="64"/>
      <c r="AG91" s="63">
        <f>AO92</f>
        <v>4</v>
      </c>
      <c r="AH91" s="64"/>
      <c r="AI91" s="63">
        <f>SUM(AO91-AO92)</f>
        <v>3</v>
      </c>
      <c r="AJ91" s="64"/>
      <c r="AK91" s="34">
        <v>2</v>
      </c>
      <c r="AL91" s="36"/>
      <c r="AN91" s="24">
        <f>COUNTIF(H91:AA91,"○")*3</f>
        <v>6</v>
      </c>
      <c r="AO91" s="25">
        <f>H92+R92+W92</f>
        <v>7</v>
      </c>
      <c r="AP91" s="26"/>
      <c r="AQ91" s="26"/>
    </row>
    <row r="92" spans="3:43" ht="15" customHeight="1">
      <c r="C92" s="37"/>
      <c r="D92" s="38"/>
      <c r="E92" s="38"/>
      <c r="F92" s="38"/>
      <c r="G92" s="39"/>
      <c r="H92" s="37">
        <v>2</v>
      </c>
      <c r="I92" s="38"/>
      <c r="J92" s="23" t="s">
        <v>55</v>
      </c>
      <c r="K92" s="38">
        <v>3</v>
      </c>
      <c r="L92" s="39"/>
      <c r="M92" s="46"/>
      <c r="N92" s="47"/>
      <c r="O92" s="47"/>
      <c r="P92" s="47"/>
      <c r="Q92" s="48"/>
      <c r="R92" s="37">
        <v>2</v>
      </c>
      <c r="S92" s="38"/>
      <c r="T92" s="23" t="s">
        <v>55</v>
      </c>
      <c r="U92" s="38">
        <v>1</v>
      </c>
      <c r="V92" s="39"/>
      <c r="W92" s="37">
        <v>3</v>
      </c>
      <c r="X92" s="38"/>
      <c r="Y92" s="23" t="s">
        <v>55</v>
      </c>
      <c r="Z92" s="38">
        <v>0</v>
      </c>
      <c r="AA92" s="39"/>
      <c r="AB92" s="65"/>
      <c r="AC92" s="68"/>
      <c r="AD92" s="66"/>
      <c r="AE92" s="65"/>
      <c r="AF92" s="66"/>
      <c r="AG92" s="65"/>
      <c r="AH92" s="66"/>
      <c r="AI92" s="65"/>
      <c r="AJ92" s="66"/>
      <c r="AK92" s="37"/>
      <c r="AL92" s="39"/>
      <c r="AN92" s="24">
        <f>COUNTIF(M91:AA92,"△")</f>
        <v>0</v>
      </c>
      <c r="AO92" s="25">
        <f>SUM(K92+U92+Z92)</f>
        <v>4</v>
      </c>
      <c r="AP92" s="26"/>
      <c r="AQ92" s="26"/>
    </row>
    <row r="93" spans="3:43" ht="15" customHeight="1">
      <c r="C93" s="34" t="s">
        <v>72</v>
      </c>
      <c r="D93" s="35"/>
      <c r="E93" s="35"/>
      <c r="F93" s="35"/>
      <c r="G93" s="36"/>
      <c r="H93" s="40" t="str">
        <f>IF(OR(H94="",K94=""),"",IF(H94=K94,"△",IF(H94&gt;K94,"○","●")))</f>
        <v>●</v>
      </c>
      <c r="I93" s="41"/>
      <c r="J93" s="41"/>
      <c r="K93" s="41"/>
      <c r="L93" s="42"/>
      <c r="M93" s="40" t="str">
        <f>IF(OR(M94="",P94=""),"",IF(M94=P94,"△",IF(M94&gt;P94,"○","●")))</f>
        <v>●</v>
      </c>
      <c r="N93" s="41"/>
      <c r="O93" s="41"/>
      <c r="P93" s="41"/>
      <c r="Q93" s="42"/>
      <c r="R93" s="43"/>
      <c r="S93" s="44"/>
      <c r="T93" s="44"/>
      <c r="U93" s="44"/>
      <c r="V93" s="45"/>
      <c r="W93" s="40" t="str">
        <f>IF(OR(W94="",Z94=""),"",IF(W94=Z94,"△",IF(W94&gt;Z94,"○","●")))</f>
        <v>○</v>
      </c>
      <c r="X93" s="41"/>
      <c r="Y93" s="41"/>
      <c r="Z93" s="41"/>
      <c r="AA93" s="42"/>
      <c r="AB93" s="63">
        <f>SUM(AN93:AN94)</f>
        <v>3</v>
      </c>
      <c r="AC93" s="67"/>
      <c r="AD93" s="64"/>
      <c r="AE93" s="63">
        <f>AO93</f>
        <v>8</v>
      </c>
      <c r="AF93" s="64"/>
      <c r="AG93" s="63">
        <f>AO94</f>
        <v>4</v>
      </c>
      <c r="AH93" s="64"/>
      <c r="AI93" s="63">
        <f>SUM(AO93-AO94)</f>
        <v>4</v>
      </c>
      <c r="AJ93" s="64"/>
      <c r="AK93" s="34">
        <v>3</v>
      </c>
      <c r="AL93" s="36"/>
      <c r="AN93" s="24">
        <f>COUNTIF(H93:AA93,"○")*3</f>
        <v>3</v>
      </c>
      <c r="AO93" s="25">
        <f>H94+M94+W94</f>
        <v>8</v>
      </c>
      <c r="AP93" s="26"/>
      <c r="AQ93" s="26"/>
    </row>
    <row r="94" spans="3:43" ht="15" customHeight="1">
      <c r="C94" s="37"/>
      <c r="D94" s="38"/>
      <c r="E94" s="38"/>
      <c r="F94" s="38"/>
      <c r="G94" s="39"/>
      <c r="H94" s="37">
        <v>1</v>
      </c>
      <c r="I94" s="38"/>
      <c r="J94" s="23" t="s">
        <v>55</v>
      </c>
      <c r="K94" s="38">
        <v>2</v>
      </c>
      <c r="L94" s="39"/>
      <c r="M94" s="37">
        <v>1</v>
      </c>
      <c r="N94" s="38"/>
      <c r="O94" s="23" t="s">
        <v>55</v>
      </c>
      <c r="P94" s="38">
        <v>2</v>
      </c>
      <c r="Q94" s="39"/>
      <c r="R94" s="46"/>
      <c r="S94" s="47"/>
      <c r="T94" s="47"/>
      <c r="U94" s="47"/>
      <c r="V94" s="48"/>
      <c r="W94" s="37">
        <v>6</v>
      </c>
      <c r="X94" s="38"/>
      <c r="Y94" s="23" t="s">
        <v>55</v>
      </c>
      <c r="Z94" s="38">
        <v>0</v>
      </c>
      <c r="AA94" s="39"/>
      <c r="AB94" s="65"/>
      <c r="AC94" s="68"/>
      <c r="AD94" s="66"/>
      <c r="AE94" s="65"/>
      <c r="AF94" s="66"/>
      <c r="AG94" s="65"/>
      <c r="AH94" s="66"/>
      <c r="AI94" s="65"/>
      <c r="AJ94" s="66"/>
      <c r="AK94" s="37"/>
      <c r="AL94" s="39"/>
      <c r="AN94" s="24">
        <f>COUNTIF(M93:AA94,"△")</f>
        <v>0</v>
      </c>
      <c r="AO94" s="25">
        <f>SUM(K94+P94+Z94)</f>
        <v>4</v>
      </c>
      <c r="AP94" s="26"/>
      <c r="AQ94" s="26"/>
    </row>
    <row r="95" spans="3:43" ht="15" customHeight="1">
      <c r="C95" s="34" t="s">
        <v>73</v>
      </c>
      <c r="D95" s="35"/>
      <c r="E95" s="35"/>
      <c r="F95" s="35"/>
      <c r="G95" s="36"/>
      <c r="H95" s="40" t="str">
        <f>IF(OR(H96="",K96=""),"",IF(H96=K96,"△",IF(H96&gt;K96,"○","●")))</f>
        <v>●</v>
      </c>
      <c r="I95" s="41"/>
      <c r="J95" s="41"/>
      <c r="K95" s="41"/>
      <c r="L95" s="42"/>
      <c r="M95" s="40" t="str">
        <f>IF(OR(M96="",P96=""),"",IF(M96=P96,"△",IF(M96&gt;P96,"○","●")))</f>
        <v>●</v>
      </c>
      <c r="N95" s="41"/>
      <c r="O95" s="41"/>
      <c r="P95" s="41"/>
      <c r="Q95" s="42"/>
      <c r="R95" s="40" t="str">
        <f>IF(OR(R96="",U96=""),"",IF(R96=U96,"△",IF(R96&gt;U96,"○","●")))</f>
        <v>●</v>
      </c>
      <c r="S95" s="41"/>
      <c r="T95" s="41"/>
      <c r="U95" s="41"/>
      <c r="V95" s="42"/>
      <c r="W95" s="43"/>
      <c r="X95" s="44"/>
      <c r="Y95" s="44"/>
      <c r="Z95" s="44"/>
      <c r="AA95" s="45"/>
      <c r="AB95" s="63">
        <f>SUM(AN95:AN96)</f>
        <v>0</v>
      </c>
      <c r="AC95" s="67"/>
      <c r="AD95" s="64"/>
      <c r="AE95" s="63">
        <f>AO95</f>
        <v>1</v>
      </c>
      <c r="AF95" s="64"/>
      <c r="AG95" s="63">
        <f>AO96</f>
        <v>12</v>
      </c>
      <c r="AH95" s="64"/>
      <c r="AI95" s="63">
        <f>SUM(AO95-AO96)</f>
        <v>-11</v>
      </c>
      <c r="AJ95" s="64"/>
      <c r="AK95" s="34">
        <v>4</v>
      </c>
      <c r="AL95" s="36"/>
      <c r="AN95" s="24">
        <f>COUNTIF(H95:AA95,"○")*3</f>
        <v>0</v>
      </c>
      <c r="AO95" s="25">
        <f>H96+M96+R96</f>
        <v>1</v>
      </c>
      <c r="AP95" s="26"/>
      <c r="AQ95" s="26"/>
    </row>
    <row r="96" spans="3:43" ht="15" customHeight="1">
      <c r="C96" s="37"/>
      <c r="D96" s="38"/>
      <c r="E96" s="38"/>
      <c r="F96" s="38"/>
      <c r="G96" s="39"/>
      <c r="H96" s="37">
        <v>1</v>
      </c>
      <c r="I96" s="38"/>
      <c r="J96" s="23" t="s">
        <v>55</v>
      </c>
      <c r="K96" s="38">
        <v>3</v>
      </c>
      <c r="L96" s="39"/>
      <c r="M96" s="37">
        <v>0</v>
      </c>
      <c r="N96" s="38"/>
      <c r="O96" s="23" t="s">
        <v>55</v>
      </c>
      <c r="P96" s="38">
        <v>3</v>
      </c>
      <c r="Q96" s="39"/>
      <c r="R96" s="37">
        <v>0</v>
      </c>
      <c r="S96" s="38"/>
      <c r="T96" s="23" t="s">
        <v>55</v>
      </c>
      <c r="U96" s="38">
        <v>6</v>
      </c>
      <c r="V96" s="39"/>
      <c r="W96" s="46"/>
      <c r="X96" s="47"/>
      <c r="Y96" s="47"/>
      <c r="Z96" s="47"/>
      <c r="AA96" s="48"/>
      <c r="AB96" s="65"/>
      <c r="AC96" s="68"/>
      <c r="AD96" s="66"/>
      <c r="AE96" s="65"/>
      <c r="AF96" s="66"/>
      <c r="AG96" s="65"/>
      <c r="AH96" s="66"/>
      <c r="AI96" s="65"/>
      <c r="AJ96" s="66"/>
      <c r="AK96" s="37"/>
      <c r="AL96" s="39"/>
      <c r="AN96" s="24">
        <f>COUNTIF(M95:AA96,"△")</f>
        <v>0</v>
      </c>
      <c r="AO96" s="25">
        <f>SUM(K96+P96+U96)</f>
        <v>12</v>
      </c>
      <c r="AP96" s="26"/>
      <c r="AQ96" s="26"/>
    </row>
    <row r="97" ht="15" customHeight="1"/>
    <row r="98" ht="15" customHeight="1"/>
    <row r="99" spans="3:7" ht="15" customHeight="1">
      <c r="C99" s="52" t="s">
        <v>67</v>
      </c>
      <c r="D99" s="52"/>
      <c r="E99" s="52"/>
      <c r="F99" s="52"/>
      <c r="G99" s="52"/>
    </row>
    <row r="100" spans="3:43" ht="15" customHeight="1">
      <c r="C100" s="31" t="s">
        <v>57</v>
      </c>
      <c r="D100" s="32"/>
      <c r="E100" s="32"/>
      <c r="F100" s="32"/>
      <c r="G100" s="33"/>
      <c r="H100" s="31" t="s">
        <v>0</v>
      </c>
      <c r="I100" s="32"/>
      <c r="J100" s="33"/>
      <c r="K100" s="31" t="s">
        <v>1</v>
      </c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3"/>
      <c r="X100" s="31" t="s">
        <v>58</v>
      </c>
      <c r="Y100" s="32"/>
      <c r="Z100" s="32"/>
      <c r="AA100" s="32"/>
      <c r="AB100" s="32"/>
      <c r="AC100" s="32"/>
      <c r="AD100" s="32"/>
      <c r="AE100" s="32"/>
      <c r="AF100" s="32"/>
      <c r="AG100" s="33"/>
      <c r="AH100" s="31" t="s">
        <v>59</v>
      </c>
      <c r="AI100" s="32"/>
      <c r="AJ100" s="32"/>
      <c r="AK100" s="32"/>
      <c r="AL100" s="32"/>
      <c r="AM100" s="32"/>
      <c r="AN100" s="32"/>
      <c r="AO100" s="32"/>
      <c r="AP100" s="32"/>
      <c r="AQ100" s="33"/>
    </row>
    <row r="101" spans="3:43" ht="15" customHeight="1">
      <c r="C101" s="56">
        <v>43575</v>
      </c>
      <c r="D101" s="57"/>
      <c r="E101" s="57"/>
      <c r="F101" s="57"/>
      <c r="G101" s="58"/>
      <c r="H101" s="59">
        <v>0.5625</v>
      </c>
      <c r="I101" s="32"/>
      <c r="J101" s="33"/>
      <c r="K101" s="31" t="s">
        <v>9</v>
      </c>
      <c r="L101" s="32"/>
      <c r="M101" s="32"/>
      <c r="N101" s="32"/>
      <c r="O101" s="33"/>
      <c r="P101" s="11">
        <v>2</v>
      </c>
      <c r="Q101" s="19" t="s">
        <v>55</v>
      </c>
      <c r="R101" s="18">
        <v>1</v>
      </c>
      <c r="S101" s="31" t="s">
        <v>11</v>
      </c>
      <c r="T101" s="32"/>
      <c r="U101" s="32"/>
      <c r="V101" s="32"/>
      <c r="W101" s="33"/>
      <c r="X101" s="31" t="s">
        <v>74</v>
      </c>
      <c r="Y101" s="32"/>
      <c r="Z101" s="32"/>
      <c r="AA101" s="32"/>
      <c r="AB101" s="33"/>
      <c r="AC101" s="31" t="s">
        <v>104</v>
      </c>
      <c r="AD101" s="32"/>
      <c r="AE101" s="32"/>
      <c r="AF101" s="32"/>
      <c r="AG101" s="33"/>
      <c r="AH101" s="31" t="s">
        <v>108</v>
      </c>
      <c r="AI101" s="32"/>
      <c r="AJ101" s="32"/>
      <c r="AK101" s="32"/>
      <c r="AL101" s="32"/>
      <c r="AM101" s="32"/>
      <c r="AN101" s="32"/>
      <c r="AO101" s="32"/>
      <c r="AP101" s="32"/>
      <c r="AQ101" s="33"/>
    </row>
    <row r="102" spans="3:43" ht="15" customHeight="1">
      <c r="C102" s="69">
        <v>43582</v>
      </c>
      <c r="D102" s="70"/>
      <c r="E102" s="70"/>
      <c r="F102" s="70"/>
      <c r="G102" s="71"/>
      <c r="H102" s="72">
        <v>0.4791666666666667</v>
      </c>
      <c r="I102" s="61"/>
      <c r="J102" s="62"/>
      <c r="K102" s="60" t="s">
        <v>106</v>
      </c>
      <c r="L102" s="61"/>
      <c r="M102" s="61"/>
      <c r="N102" s="61"/>
      <c r="O102" s="62"/>
      <c r="P102" s="27">
        <v>1</v>
      </c>
      <c r="Q102" s="30" t="s">
        <v>55</v>
      </c>
      <c r="R102" s="29">
        <v>3</v>
      </c>
      <c r="S102" s="60" t="s">
        <v>54</v>
      </c>
      <c r="T102" s="61"/>
      <c r="U102" s="61"/>
      <c r="V102" s="61"/>
      <c r="W102" s="62"/>
      <c r="X102" s="60" t="s">
        <v>5</v>
      </c>
      <c r="Y102" s="61"/>
      <c r="Z102" s="61"/>
      <c r="AA102" s="61"/>
      <c r="AB102" s="62"/>
      <c r="AC102" s="60" t="s">
        <v>107</v>
      </c>
      <c r="AD102" s="61"/>
      <c r="AE102" s="61"/>
      <c r="AF102" s="61"/>
      <c r="AG102" s="62"/>
      <c r="AH102" s="60" t="s">
        <v>108</v>
      </c>
      <c r="AI102" s="61"/>
      <c r="AJ102" s="61"/>
      <c r="AK102" s="61"/>
      <c r="AL102" s="61"/>
      <c r="AM102" s="61"/>
      <c r="AN102" s="61"/>
      <c r="AO102" s="61"/>
      <c r="AP102" s="61"/>
      <c r="AQ102" s="62"/>
    </row>
    <row r="103" spans="3:62" ht="15" customHeight="1">
      <c r="C103" s="56">
        <v>43585</v>
      </c>
      <c r="D103" s="57"/>
      <c r="E103" s="57"/>
      <c r="F103" s="57"/>
      <c r="G103" s="58"/>
      <c r="H103" s="59">
        <v>0.4791666666666667</v>
      </c>
      <c r="I103" s="32"/>
      <c r="J103" s="33"/>
      <c r="K103" s="31" t="s">
        <v>106</v>
      </c>
      <c r="L103" s="32"/>
      <c r="M103" s="32"/>
      <c r="N103" s="32"/>
      <c r="O103" s="33"/>
      <c r="P103" s="11">
        <v>8</v>
      </c>
      <c r="Q103" s="19" t="s">
        <v>55</v>
      </c>
      <c r="R103" s="18">
        <v>0</v>
      </c>
      <c r="S103" s="31" t="s">
        <v>11</v>
      </c>
      <c r="T103" s="32"/>
      <c r="U103" s="32"/>
      <c r="V103" s="32"/>
      <c r="W103" s="33"/>
      <c r="X103" s="31" t="s">
        <v>6</v>
      </c>
      <c r="Y103" s="32"/>
      <c r="Z103" s="32"/>
      <c r="AA103" s="32"/>
      <c r="AB103" s="33"/>
      <c r="AC103" s="31" t="s">
        <v>110</v>
      </c>
      <c r="AD103" s="32"/>
      <c r="AE103" s="32"/>
      <c r="AF103" s="32"/>
      <c r="AG103" s="33"/>
      <c r="AH103" s="31" t="s">
        <v>108</v>
      </c>
      <c r="AI103" s="32"/>
      <c r="AJ103" s="32"/>
      <c r="AK103" s="32"/>
      <c r="AL103" s="32"/>
      <c r="AM103" s="32"/>
      <c r="AN103" s="32"/>
      <c r="AO103" s="32"/>
      <c r="AP103" s="32"/>
      <c r="AQ103" s="33"/>
      <c r="BJ103" s="2"/>
    </row>
    <row r="104" spans="3:43" ht="15" customHeight="1">
      <c r="C104" s="56">
        <v>43585</v>
      </c>
      <c r="D104" s="57"/>
      <c r="E104" s="57"/>
      <c r="F104" s="57"/>
      <c r="G104" s="58"/>
      <c r="H104" s="59">
        <v>0.5625</v>
      </c>
      <c r="I104" s="32"/>
      <c r="J104" s="33"/>
      <c r="K104" s="31" t="s">
        <v>54</v>
      </c>
      <c r="L104" s="32"/>
      <c r="M104" s="32"/>
      <c r="N104" s="32"/>
      <c r="O104" s="33"/>
      <c r="P104" s="11">
        <v>4</v>
      </c>
      <c r="Q104" s="19" t="s">
        <v>55</v>
      </c>
      <c r="R104" s="18">
        <v>0</v>
      </c>
      <c r="S104" s="31" t="s">
        <v>9</v>
      </c>
      <c r="T104" s="32"/>
      <c r="U104" s="32"/>
      <c r="V104" s="32"/>
      <c r="W104" s="33"/>
      <c r="X104" s="31" t="s">
        <v>66</v>
      </c>
      <c r="Y104" s="32"/>
      <c r="Z104" s="32"/>
      <c r="AA104" s="32"/>
      <c r="AB104" s="33"/>
      <c r="AC104" s="31" t="s">
        <v>66</v>
      </c>
      <c r="AD104" s="32"/>
      <c r="AE104" s="32"/>
      <c r="AF104" s="32"/>
      <c r="AG104" s="33"/>
      <c r="AH104" s="31" t="s">
        <v>108</v>
      </c>
      <c r="AI104" s="32"/>
      <c r="AJ104" s="32"/>
      <c r="AK104" s="32"/>
      <c r="AL104" s="32"/>
      <c r="AM104" s="32"/>
      <c r="AN104" s="32"/>
      <c r="AO104" s="32"/>
      <c r="AP104" s="32"/>
      <c r="AQ104" s="33"/>
    </row>
    <row r="105" spans="3:43" ht="15" customHeight="1">
      <c r="C105" s="56">
        <v>43587</v>
      </c>
      <c r="D105" s="57"/>
      <c r="E105" s="57"/>
      <c r="F105" s="57"/>
      <c r="G105" s="58"/>
      <c r="H105" s="59">
        <v>0.3958333333333333</v>
      </c>
      <c r="I105" s="32"/>
      <c r="J105" s="33"/>
      <c r="K105" s="31" t="s">
        <v>106</v>
      </c>
      <c r="L105" s="32"/>
      <c r="M105" s="32"/>
      <c r="N105" s="32"/>
      <c r="O105" s="33"/>
      <c r="P105" s="11">
        <v>6</v>
      </c>
      <c r="Q105" s="19" t="s">
        <v>55</v>
      </c>
      <c r="R105" s="18">
        <v>1</v>
      </c>
      <c r="S105" s="31" t="s">
        <v>9</v>
      </c>
      <c r="T105" s="32"/>
      <c r="U105" s="32"/>
      <c r="V105" s="32"/>
      <c r="W105" s="33"/>
      <c r="X105" s="31" t="s">
        <v>54</v>
      </c>
      <c r="Y105" s="32"/>
      <c r="Z105" s="32"/>
      <c r="AA105" s="32"/>
      <c r="AB105" s="33"/>
      <c r="AC105" s="31" t="s">
        <v>11</v>
      </c>
      <c r="AD105" s="32"/>
      <c r="AE105" s="32"/>
      <c r="AF105" s="32"/>
      <c r="AG105" s="33"/>
      <c r="AH105" s="31" t="s">
        <v>108</v>
      </c>
      <c r="AI105" s="32"/>
      <c r="AJ105" s="32"/>
      <c r="AK105" s="32"/>
      <c r="AL105" s="32"/>
      <c r="AM105" s="32"/>
      <c r="AN105" s="32"/>
      <c r="AO105" s="32"/>
      <c r="AP105" s="32"/>
      <c r="AQ105" s="33"/>
    </row>
    <row r="106" spans="3:43" ht="15" customHeight="1">
      <c r="C106" s="56">
        <v>43587</v>
      </c>
      <c r="D106" s="57"/>
      <c r="E106" s="57"/>
      <c r="F106" s="57"/>
      <c r="G106" s="58"/>
      <c r="H106" s="59">
        <v>0.4791666666666667</v>
      </c>
      <c r="I106" s="32"/>
      <c r="J106" s="33"/>
      <c r="K106" s="31" t="s">
        <v>54</v>
      </c>
      <c r="L106" s="32"/>
      <c r="M106" s="32"/>
      <c r="N106" s="32"/>
      <c r="O106" s="33"/>
      <c r="P106" s="11">
        <v>5</v>
      </c>
      <c r="Q106" s="19" t="s">
        <v>55</v>
      </c>
      <c r="R106" s="18">
        <v>1</v>
      </c>
      <c r="S106" s="31" t="s">
        <v>11</v>
      </c>
      <c r="T106" s="32"/>
      <c r="U106" s="32"/>
      <c r="V106" s="32"/>
      <c r="W106" s="33"/>
      <c r="X106" s="31" t="s">
        <v>106</v>
      </c>
      <c r="Y106" s="32"/>
      <c r="Z106" s="32"/>
      <c r="AA106" s="32"/>
      <c r="AB106" s="33"/>
      <c r="AC106" s="31" t="s">
        <v>9</v>
      </c>
      <c r="AD106" s="32"/>
      <c r="AE106" s="32"/>
      <c r="AF106" s="32"/>
      <c r="AG106" s="33"/>
      <c r="AH106" s="31" t="s">
        <v>108</v>
      </c>
      <c r="AI106" s="32"/>
      <c r="AJ106" s="32"/>
      <c r="AK106" s="32"/>
      <c r="AL106" s="32"/>
      <c r="AM106" s="32"/>
      <c r="AN106" s="32"/>
      <c r="AO106" s="32"/>
      <c r="AP106" s="32"/>
      <c r="AQ106" s="33"/>
    </row>
    <row r="107" spans="33:34" ht="15" customHeight="1">
      <c r="AG107" s="3"/>
      <c r="AH107" s="3"/>
    </row>
    <row r="108" spans="3:38" ht="15" customHeight="1">
      <c r="C108" s="53" t="s">
        <v>67</v>
      </c>
      <c r="D108" s="54"/>
      <c r="E108" s="54"/>
      <c r="F108" s="54"/>
      <c r="G108" s="55"/>
      <c r="H108" s="31" t="s">
        <v>68</v>
      </c>
      <c r="I108" s="32"/>
      <c r="J108" s="32"/>
      <c r="K108" s="32"/>
      <c r="L108" s="33"/>
      <c r="M108" s="31" t="s">
        <v>75</v>
      </c>
      <c r="N108" s="32"/>
      <c r="O108" s="32"/>
      <c r="P108" s="32"/>
      <c r="Q108" s="33"/>
      <c r="R108" s="31" t="s">
        <v>76</v>
      </c>
      <c r="S108" s="32"/>
      <c r="T108" s="32"/>
      <c r="U108" s="32"/>
      <c r="V108" s="33"/>
      <c r="W108" s="31" t="s">
        <v>9</v>
      </c>
      <c r="X108" s="32"/>
      <c r="Y108" s="32"/>
      <c r="Z108" s="32"/>
      <c r="AA108" s="33"/>
      <c r="AB108" s="31" t="s">
        <v>60</v>
      </c>
      <c r="AC108" s="32"/>
      <c r="AD108" s="33"/>
      <c r="AE108" s="31" t="s">
        <v>61</v>
      </c>
      <c r="AF108" s="33"/>
      <c r="AG108" s="31" t="s">
        <v>62</v>
      </c>
      <c r="AH108" s="33"/>
      <c r="AI108" s="31" t="s">
        <v>2</v>
      </c>
      <c r="AJ108" s="33"/>
      <c r="AK108" s="31" t="s">
        <v>3</v>
      </c>
      <c r="AL108" s="33"/>
    </row>
    <row r="109" spans="3:43" ht="15" customHeight="1">
      <c r="C109" s="34" t="s">
        <v>68</v>
      </c>
      <c r="D109" s="35"/>
      <c r="E109" s="35"/>
      <c r="F109" s="35"/>
      <c r="G109" s="36"/>
      <c r="H109" s="43"/>
      <c r="I109" s="44"/>
      <c r="J109" s="44"/>
      <c r="K109" s="44"/>
      <c r="L109" s="45"/>
      <c r="M109" s="40" t="str">
        <f>IF(OR(M110="",P110=""),"",IF(M110=P110,"△",IF(M110&gt;P110,"○","●")))</f>
        <v>●</v>
      </c>
      <c r="N109" s="41"/>
      <c r="O109" s="41"/>
      <c r="P109" s="41"/>
      <c r="Q109" s="42"/>
      <c r="R109" s="40" t="str">
        <f>IF(OR(R110="",U110=""),"",IF(R110=U110,"△",IF(R110&gt;U110,"○","●")))</f>
        <v>○</v>
      </c>
      <c r="S109" s="41"/>
      <c r="T109" s="41"/>
      <c r="U109" s="41"/>
      <c r="V109" s="42"/>
      <c r="W109" s="40" t="str">
        <f>IF(OR(W110="",Z110=""),"",IF(W110=Z110,"△",IF(W110&gt;Z110,"○","●")))</f>
        <v>○</v>
      </c>
      <c r="X109" s="41"/>
      <c r="Y109" s="41"/>
      <c r="Z109" s="41"/>
      <c r="AA109" s="42"/>
      <c r="AB109" s="63">
        <f>SUM(AN109:AN110)</f>
        <v>6</v>
      </c>
      <c r="AC109" s="67"/>
      <c r="AD109" s="64"/>
      <c r="AE109" s="63">
        <f>AO109</f>
        <v>15</v>
      </c>
      <c r="AF109" s="64"/>
      <c r="AG109" s="63">
        <f>AO110</f>
        <v>4</v>
      </c>
      <c r="AH109" s="64"/>
      <c r="AI109" s="63">
        <f>SUM(AO109-AO110)</f>
        <v>11</v>
      </c>
      <c r="AJ109" s="64"/>
      <c r="AK109" s="34">
        <v>2</v>
      </c>
      <c r="AL109" s="36"/>
      <c r="AN109" s="24">
        <f>COUNTIF(H109:AA109,"○")*3</f>
        <v>6</v>
      </c>
      <c r="AO109" s="25">
        <f>M110+R110+W110</f>
        <v>15</v>
      </c>
      <c r="AP109" s="26"/>
      <c r="AQ109" s="26"/>
    </row>
    <row r="110" spans="3:43" ht="15" customHeight="1">
      <c r="C110" s="37"/>
      <c r="D110" s="38"/>
      <c r="E110" s="38"/>
      <c r="F110" s="38"/>
      <c r="G110" s="39"/>
      <c r="H110" s="46"/>
      <c r="I110" s="47"/>
      <c r="J110" s="47"/>
      <c r="K110" s="47"/>
      <c r="L110" s="48"/>
      <c r="M110" s="37">
        <v>1</v>
      </c>
      <c r="N110" s="38"/>
      <c r="O110" s="23" t="s">
        <v>55</v>
      </c>
      <c r="P110" s="38">
        <v>3</v>
      </c>
      <c r="Q110" s="39"/>
      <c r="R110" s="37">
        <v>8</v>
      </c>
      <c r="S110" s="38"/>
      <c r="T110" s="23" t="s">
        <v>55</v>
      </c>
      <c r="U110" s="38">
        <v>0</v>
      </c>
      <c r="V110" s="39"/>
      <c r="W110" s="37">
        <v>6</v>
      </c>
      <c r="X110" s="38"/>
      <c r="Y110" s="23" t="s">
        <v>55</v>
      </c>
      <c r="Z110" s="38">
        <v>1</v>
      </c>
      <c r="AA110" s="39"/>
      <c r="AB110" s="65"/>
      <c r="AC110" s="68"/>
      <c r="AD110" s="66"/>
      <c r="AE110" s="65"/>
      <c r="AF110" s="66"/>
      <c r="AG110" s="65"/>
      <c r="AH110" s="66"/>
      <c r="AI110" s="65"/>
      <c r="AJ110" s="66"/>
      <c r="AK110" s="37"/>
      <c r="AL110" s="39"/>
      <c r="AN110" s="24">
        <f>COUNTIF(M109:AA110,"△")</f>
        <v>0</v>
      </c>
      <c r="AO110" s="25">
        <f>SUM(P110+U110+Z110)</f>
        <v>4</v>
      </c>
      <c r="AP110" s="26"/>
      <c r="AQ110" s="26"/>
    </row>
    <row r="111" spans="3:43" ht="15" customHeight="1">
      <c r="C111" s="34" t="s">
        <v>75</v>
      </c>
      <c r="D111" s="35"/>
      <c r="E111" s="35"/>
      <c r="F111" s="35"/>
      <c r="G111" s="36"/>
      <c r="H111" s="40" t="str">
        <f>IF(OR(H112="",K112=""),"",IF(H112=K112,"△",IF(H112&gt;K112,"○","●")))</f>
        <v>○</v>
      </c>
      <c r="I111" s="41"/>
      <c r="J111" s="41"/>
      <c r="K111" s="41"/>
      <c r="L111" s="42"/>
      <c r="M111" s="43"/>
      <c r="N111" s="44"/>
      <c r="O111" s="44"/>
      <c r="P111" s="44"/>
      <c r="Q111" s="45"/>
      <c r="R111" s="40" t="str">
        <f>IF(OR(R112="",U112=""),"",IF(R112=U112,"△",IF(R112&gt;U112,"○","●")))</f>
        <v>○</v>
      </c>
      <c r="S111" s="41"/>
      <c r="T111" s="41"/>
      <c r="U111" s="41"/>
      <c r="V111" s="42"/>
      <c r="W111" s="40" t="str">
        <f>IF(OR(W112="",Z112=""),"",IF(W112=Z112,"△",IF(W112&gt;Z112,"○","●")))</f>
        <v>○</v>
      </c>
      <c r="X111" s="41"/>
      <c r="Y111" s="41"/>
      <c r="Z111" s="41"/>
      <c r="AA111" s="42"/>
      <c r="AB111" s="63">
        <f>SUM(AN111:AN112)</f>
        <v>9</v>
      </c>
      <c r="AC111" s="67"/>
      <c r="AD111" s="64"/>
      <c r="AE111" s="63">
        <f>AO111</f>
        <v>12</v>
      </c>
      <c r="AF111" s="64"/>
      <c r="AG111" s="63">
        <f>AO112</f>
        <v>2</v>
      </c>
      <c r="AH111" s="64"/>
      <c r="AI111" s="63">
        <f>SUM(AO111-AO112)</f>
        <v>10</v>
      </c>
      <c r="AJ111" s="64"/>
      <c r="AK111" s="34">
        <v>1</v>
      </c>
      <c r="AL111" s="36"/>
      <c r="AN111" s="24">
        <f>COUNTIF(H111:AA111,"○")*3</f>
        <v>9</v>
      </c>
      <c r="AO111" s="25">
        <f>H112+R112+W112</f>
        <v>12</v>
      </c>
      <c r="AP111" s="26"/>
      <c r="AQ111" s="26"/>
    </row>
    <row r="112" spans="3:43" ht="15" customHeight="1">
      <c r="C112" s="37"/>
      <c r="D112" s="38"/>
      <c r="E112" s="38"/>
      <c r="F112" s="38"/>
      <c r="G112" s="39"/>
      <c r="H112" s="37">
        <v>3</v>
      </c>
      <c r="I112" s="38"/>
      <c r="J112" s="23" t="s">
        <v>55</v>
      </c>
      <c r="K112" s="38">
        <v>1</v>
      </c>
      <c r="L112" s="39"/>
      <c r="M112" s="46"/>
      <c r="N112" s="47"/>
      <c r="O112" s="47"/>
      <c r="P112" s="47"/>
      <c r="Q112" s="48"/>
      <c r="R112" s="37">
        <v>5</v>
      </c>
      <c r="S112" s="38"/>
      <c r="T112" s="23" t="s">
        <v>55</v>
      </c>
      <c r="U112" s="38">
        <v>1</v>
      </c>
      <c r="V112" s="39"/>
      <c r="W112" s="37">
        <v>4</v>
      </c>
      <c r="X112" s="38"/>
      <c r="Y112" s="23" t="s">
        <v>55</v>
      </c>
      <c r="Z112" s="38">
        <v>0</v>
      </c>
      <c r="AA112" s="39"/>
      <c r="AB112" s="65"/>
      <c r="AC112" s="68"/>
      <c r="AD112" s="66"/>
      <c r="AE112" s="65"/>
      <c r="AF112" s="66"/>
      <c r="AG112" s="65"/>
      <c r="AH112" s="66"/>
      <c r="AI112" s="65"/>
      <c r="AJ112" s="66"/>
      <c r="AK112" s="37"/>
      <c r="AL112" s="39"/>
      <c r="AN112" s="24">
        <f>COUNTIF(M111:AA112,"△")</f>
        <v>0</v>
      </c>
      <c r="AO112" s="25">
        <f>SUM(K112+U112+Z112)</f>
        <v>2</v>
      </c>
      <c r="AP112" s="26"/>
      <c r="AQ112" s="26"/>
    </row>
    <row r="113" spans="3:43" ht="15" customHeight="1">
      <c r="C113" s="34" t="s">
        <v>76</v>
      </c>
      <c r="D113" s="35"/>
      <c r="E113" s="35"/>
      <c r="F113" s="35"/>
      <c r="G113" s="36"/>
      <c r="H113" s="40" t="str">
        <f>IF(OR(H114="",K114=""),"",IF(H114=K114,"△",IF(H114&gt;K114,"○","●")))</f>
        <v>●</v>
      </c>
      <c r="I113" s="41"/>
      <c r="J113" s="41"/>
      <c r="K113" s="41"/>
      <c r="L113" s="42"/>
      <c r="M113" s="40" t="str">
        <f>IF(OR(M114="",P114=""),"",IF(M114=P114,"△",IF(M114&gt;P114,"○","●")))</f>
        <v>●</v>
      </c>
      <c r="N113" s="41"/>
      <c r="O113" s="41"/>
      <c r="P113" s="41"/>
      <c r="Q113" s="42"/>
      <c r="R113" s="43"/>
      <c r="S113" s="44"/>
      <c r="T113" s="44"/>
      <c r="U113" s="44"/>
      <c r="V113" s="45"/>
      <c r="W113" s="40" t="str">
        <f>IF(OR(W114="",Z114=""),"",IF(W114=Z114,"△",IF(W114&gt;Z114,"○","●")))</f>
        <v>●</v>
      </c>
      <c r="X113" s="41"/>
      <c r="Y113" s="41"/>
      <c r="Z113" s="41"/>
      <c r="AA113" s="42"/>
      <c r="AB113" s="63">
        <f>SUM(AN113:AN114)</f>
        <v>0</v>
      </c>
      <c r="AC113" s="67"/>
      <c r="AD113" s="64"/>
      <c r="AE113" s="63">
        <f>AO113</f>
        <v>2</v>
      </c>
      <c r="AF113" s="64"/>
      <c r="AG113" s="63">
        <f>AO114</f>
        <v>15</v>
      </c>
      <c r="AH113" s="64"/>
      <c r="AI113" s="63">
        <f>SUM(AO113-AO114)</f>
        <v>-13</v>
      </c>
      <c r="AJ113" s="64"/>
      <c r="AK113" s="34">
        <v>4</v>
      </c>
      <c r="AL113" s="36"/>
      <c r="AN113" s="24">
        <f>COUNTIF(H113:AA113,"○")*3</f>
        <v>0</v>
      </c>
      <c r="AO113" s="25">
        <f>H114+M114+W114</f>
        <v>2</v>
      </c>
      <c r="AP113" s="26"/>
      <c r="AQ113" s="26"/>
    </row>
    <row r="114" spans="3:43" ht="15" customHeight="1">
      <c r="C114" s="37"/>
      <c r="D114" s="38"/>
      <c r="E114" s="38"/>
      <c r="F114" s="38"/>
      <c r="G114" s="39"/>
      <c r="H114" s="37">
        <v>0</v>
      </c>
      <c r="I114" s="38"/>
      <c r="J114" s="23" t="s">
        <v>55</v>
      </c>
      <c r="K114" s="38">
        <v>8</v>
      </c>
      <c r="L114" s="39"/>
      <c r="M114" s="37">
        <v>1</v>
      </c>
      <c r="N114" s="38"/>
      <c r="O114" s="23" t="s">
        <v>55</v>
      </c>
      <c r="P114" s="38">
        <v>5</v>
      </c>
      <c r="Q114" s="39"/>
      <c r="R114" s="46"/>
      <c r="S114" s="47"/>
      <c r="T114" s="47"/>
      <c r="U114" s="47"/>
      <c r="V114" s="48"/>
      <c r="W114" s="37">
        <v>1</v>
      </c>
      <c r="X114" s="38"/>
      <c r="Y114" s="23" t="s">
        <v>55</v>
      </c>
      <c r="Z114" s="38">
        <v>2</v>
      </c>
      <c r="AA114" s="39"/>
      <c r="AB114" s="65"/>
      <c r="AC114" s="68"/>
      <c r="AD114" s="66"/>
      <c r="AE114" s="65"/>
      <c r="AF114" s="66"/>
      <c r="AG114" s="65"/>
      <c r="AH114" s="66"/>
      <c r="AI114" s="65"/>
      <c r="AJ114" s="66"/>
      <c r="AK114" s="37"/>
      <c r="AL114" s="39"/>
      <c r="AN114" s="24">
        <f>COUNTIF(M113:AA114,"△")</f>
        <v>0</v>
      </c>
      <c r="AO114" s="25">
        <f>SUM(K114+P114+Z114)</f>
        <v>15</v>
      </c>
      <c r="AP114" s="26"/>
      <c r="AQ114" s="26"/>
    </row>
    <row r="115" spans="3:43" ht="15" customHeight="1">
      <c r="C115" s="34" t="s">
        <v>9</v>
      </c>
      <c r="D115" s="35"/>
      <c r="E115" s="35"/>
      <c r="F115" s="35"/>
      <c r="G115" s="36"/>
      <c r="H115" s="40" t="str">
        <f>IF(OR(H116="",K116=""),"",IF(H116=K116,"△",IF(H116&gt;K116,"○","●")))</f>
        <v>●</v>
      </c>
      <c r="I115" s="41"/>
      <c r="J115" s="41"/>
      <c r="K115" s="41"/>
      <c r="L115" s="42"/>
      <c r="M115" s="40" t="str">
        <f>IF(OR(M116="",P116=""),"",IF(M116=P116,"△",IF(M116&gt;P116,"○","●")))</f>
        <v>●</v>
      </c>
      <c r="N115" s="41"/>
      <c r="O115" s="41"/>
      <c r="P115" s="41"/>
      <c r="Q115" s="42"/>
      <c r="R115" s="40" t="str">
        <f>IF(OR(R116="",U116=""),"",IF(R116=U116,"△",IF(R116&gt;U116,"○","●")))</f>
        <v>○</v>
      </c>
      <c r="S115" s="41"/>
      <c r="T115" s="41"/>
      <c r="U115" s="41"/>
      <c r="V115" s="42"/>
      <c r="W115" s="43"/>
      <c r="X115" s="44"/>
      <c r="Y115" s="44"/>
      <c r="Z115" s="44"/>
      <c r="AA115" s="45"/>
      <c r="AB115" s="63">
        <f>SUM(AN115:AN116)</f>
        <v>3</v>
      </c>
      <c r="AC115" s="67"/>
      <c r="AD115" s="64"/>
      <c r="AE115" s="63">
        <f>AO115</f>
        <v>3</v>
      </c>
      <c r="AF115" s="64"/>
      <c r="AG115" s="63">
        <f>AO116</f>
        <v>11</v>
      </c>
      <c r="AH115" s="64"/>
      <c r="AI115" s="63">
        <f>SUM(AO115-AO116)</f>
        <v>-8</v>
      </c>
      <c r="AJ115" s="64"/>
      <c r="AK115" s="34">
        <v>3</v>
      </c>
      <c r="AL115" s="36"/>
      <c r="AN115" s="24">
        <f>COUNTIF(H115:AA115,"○")*3</f>
        <v>3</v>
      </c>
      <c r="AO115" s="25">
        <f>H116+M116+R116</f>
        <v>3</v>
      </c>
      <c r="AP115" s="26"/>
      <c r="AQ115" s="26"/>
    </row>
    <row r="116" spans="3:43" ht="15" customHeight="1">
      <c r="C116" s="37"/>
      <c r="D116" s="38"/>
      <c r="E116" s="38"/>
      <c r="F116" s="38"/>
      <c r="G116" s="39"/>
      <c r="H116" s="37">
        <v>1</v>
      </c>
      <c r="I116" s="38"/>
      <c r="J116" s="23" t="s">
        <v>55</v>
      </c>
      <c r="K116" s="38">
        <v>6</v>
      </c>
      <c r="L116" s="39"/>
      <c r="M116" s="37">
        <v>0</v>
      </c>
      <c r="N116" s="38"/>
      <c r="O116" s="23" t="s">
        <v>55</v>
      </c>
      <c r="P116" s="38">
        <v>4</v>
      </c>
      <c r="Q116" s="39"/>
      <c r="R116" s="37">
        <v>2</v>
      </c>
      <c r="S116" s="38"/>
      <c r="T116" s="23" t="s">
        <v>55</v>
      </c>
      <c r="U116" s="38">
        <v>1</v>
      </c>
      <c r="V116" s="39"/>
      <c r="W116" s="46"/>
      <c r="X116" s="47"/>
      <c r="Y116" s="47"/>
      <c r="Z116" s="47"/>
      <c r="AA116" s="48"/>
      <c r="AB116" s="65"/>
      <c r="AC116" s="68"/>
      <c r="AD116" s="66"/>
      <c r="AE116" s="65"/>
      <c r="AF116" s="66"/>
      <c r="AG116" s="65"/>
      <c r="AH116" s="66"/>
      <c r="AI116" s="65"/>
      <c r="AJ116" s="66"/>
      <c r="AK116" s="37"/>
      <c r="AL116" s="39"/>
      <c r="AN116" s="24">
        <f>COUNTIF(M115:AA116,"△")</f>
        <v>0</v>
      </c>
      <c r="AO116" s="25">
        <f>SUM(K116+P116+U116)</f>
        <v>11</v>
      </c>
      <c r="AP116" s="26"/>
      <c r="AQ116" s="26"/>
    </row>
  </sheetData>
  <sheetProtection/>
  <mergeCells count="564">
    <mergeCell ref="X22:AB23"/>
    <mergeCell ref="AC22:AG23"/>
    <mergeCell ref="H104:J104"/>
    <mergeCell ref="K86:O86"/>
    <mergeCell ref="S86:W86"/>
    <mergeCell ref="C106:G106"/>
    <mergeCell ref="H106:J106"/>
    <mergeCell ref="K106:O106"/>
    <mergeCell ref="K102:O102"/>
    <mergeCell ref="S102:W102"/>
    <mergeCell ref="C102:G102"/>
    <mergeCell ref="H102:J102"/>
    <mergeCell ref="C104:G104"/>
    <mergeCell ref="X82:AB82"/>
    <mergeCell ref="AH82:AQ82"/>
    <mergeCell ref="K104:O104"/>
    <mergeCell ref="AH105:AQ105"/>
    <mergeCell ref="AH85:AQ85"/>
    <mergeCell ref="C86:G86"/>
    <mergeCell ref="H86:J86"/>
    <mergeCell ref="H93:L93"/>
    <mergeCell ref="M93:Q93"/>
    <mergeCell ref="C100:G100"/>
    <mergeCell ref="C82:G82"/>
    <mergeCell ref="H82:J82"/>
    <mergeCell ref="C84:G84"/>
    <mergeCell ref="H84:J84"/>
    <mergeCell ref="K84:O84"/>
    <mergeCell ref="K82:O82"/>
    <mergeCell ref="C83:G83"/>
    <mergeCell ref="H83:J83"/>
    <mergeCell ref="K83:O83"/>
    <mergeCell ref="K66:O66"/>
    <mergeCell ref="S66:W66"/>
    <mergeCell ref="X66:AB66"/>
    <mergeCell ref="AC66:AG66"/>
    <mergeCell ref="X86:AB86"/>
    <mergeCell ref="H80:J80"/>
    <mergeCell ref="K80:W80"/>
    <mergeCell ref="X80:AG80"/>
    <mergeCell ref="AC82:AG82"/>
    <mergeCell ref="S82:W82"/>
    <mergeCell ref="X62:AB62"/>
    <mergeCell ref="AH65:AQ65"/>
    <mergeCell ref="C66:G66"/>
    <mergeCell ref="H66:J66"/>
    <mergeCell ref="H73:L73"/>
    <mergeCell ref="M73:Q73"/>
    <mergeCell ref="H62:J62"/>
    <mergeCell ref="C64:G64"/>
    <mergeCell ref="H64:J64"/>
    <mergeCell ref="K64:O64"/>
    <mergeCell ref="K62:O62"/>
    <mergeCell ref="S62:W62"/>
    <mergeCell ref="C52:G53"/>
    <mergeCell ref="C50:G51"/>
    <mergeCell ref="AK52:AL53"/>
    <mergeCell ref="W51:X51"/>
    <mergeCell ref="C54:G55"/>
    <mergeCell ref="AK54:AL55"/>
    <mergeCell ref="AI54:AJ55"/>
    <mergeCell ref="AG54:AH55"/>
    <mergeCell ref="AG50:AH51"/>
    <mergeCell ref="W52:AA52"/>
    <mergeCell ref="C39:G39"/>
    <mergeCell ref="AC44:AG44"/>
    <mergeCell ref="AC45:AG45"/>
    <mergeCell ref="AC40:AG40"/>
    <mergeCell ref="X45:AB45"/>
    <mergeCell ref="X44:AB44"/>
    <mergeCell ref="X39:AG39"/>
    <mergeCell ref="H40:J40"/>
    <mergeCell ref="H41:J41"/>
    <mergeCell ref="H42:J42"/>
    <mergeCell ref="AH24:AQ24"/>
    <mergeCell ref="H25:J25"/>
    <mergeCell ref="K25:O25"/>
    <mergeCell ref="S25:W25"/>
    <mergeCell ref="X25:AB25"/>
    <mergeCell ref="AC25:AG25"/>
    <mergeCell ref="AH25:AQ25"/>
    <mergeCell ref="X31:AB31"/>
    <mergeCell ref="AH21:AQ21"/>
    <mergeCell ref="H24:J24"/>
    <mergeCell ref="K24:O24"/>
    <mergeCell ref="S24:W24"/>
    <mergeCell ref="X24:AB24"/>
    <mergeCell ref="AC24:AG24"/>
    <mergeCell ref="AH22:AQ23"/>
    <mergeCell ref="H22:J23"/>
    <mergeCell ref="K22:O23"/>
    <mergeCell ref="S22:W23"/>
    <mergeCell ref="X35:AB35"/>
    <mergeCell ref="J34:N34"/>
    <mergeCell ref="J35:N35"/>
    <mergeCell ref="Q35:U35"/>
    <mergeCell ref="X20:AG20"/>
    <mergeCell ref="AH20:AQ20"/>
    <mergeCell ref="K21:O21"/>
    <mergeCell ref="S21:W21"/>
    <mergeCell ref="X21:AB21"/>
    <mergeCell ref="AC21:AG21"/>
    <mergeCell ref="Q33:U33"/>
    <mergeCell ref="C24:G24"/>
    <mergeCell ref="C25:G25"/>
    <mergeCell ref="Q34:U34"/>
    <mergeCell ref="X32:AB32"/>
    <mergeCell ref="X33:AB33"/>
    <mergeCell ref="X34:AB34"/>
    <mergeCell ref="S16:U17"/>
    <mergeCell ref="N16:P17"/>
    <mergeCell ref="H20:J20"/>
    <mergeCell ref="K20:W20"/>
    <mergeCell ref="Q31:U31"/>
    <mergeCell ref="Q32:U32"/>
    <mergeCell ref="C21:G21"/>
    <mergeCell ref="C20:G20"/>
    <mergeCell ref="H16:J17"/>
    <mergeCell ref="J31:N31"/>
    <mergeCell ref="J32:N32"/>
    <mergeCell ref="J33:N33"/>
    <mergeCell ref="H21:J21"/>
    <mergeCell ref="C22:G23"/>
    <mergeCell ref="AO16:AQ17"/>
    <mergeCell ref="AJ16:AL17"/>
    <mergeCell ref="AD16:AF17"/>
    <mergeCell ref="Y16:AA17"/>
    <mergeCell ref="C16:E17"/>
    <mergeCell ref="C35:G35"/>
    <mergeCell ref="C34:G34"/>
    <mergeCell ref="C33:G33"/>
    <mergeCell ref="C32:G32"/>
    <mergeCell ref="C31:G31"/>
    <mergeCell ref="H15:J15"/>
    <mergeCell ref="C15:E15"/>
    <mergeCell ref="AL12:AO12"/>
    <mergeCell ref="AA12:AD12"/>
    <mergeCell ref="P12:S12"/>
    <mergeCell ref="E12:H12"/>
    <mergeCell ref="AO15:AQ15"/>
    <mergeCell ref="AJ15:AL15"/>
    <mergeCell ref="AD15:AF15"/>
    <mergeCell ref="Y15:AA15"/>
    <mergeCell ref="S45:W45"/>
    <mergeCell ref="S44:W44"/>
    <mergeCell ref="AC42:AG42"/>
    <mergeCell ref="S15:U15"/>
    <mergeCell ref="N15:P15"/>
    <mergeCell ref="A1:AS2"/>
    <mergeCell ref="A3:AS4"/>
    <mergeCell ref="H39:J39"/>
    <mergeCell ref="K39:W39"/>
    <mergeCell ref="C19:G19"/>
    <mergeCell ref="H44:J44"/>
    <mergeCell ref="H45:J45"/>
    <mergeCell ref="C45:G45"/>
    <mergeCell ref="C44:G44"/>
    <mergeCell ref="C43:G43"/>
    <mergeCell ref="AH39:AQ39"/>
    <mergeCell ref="K45:O45"/>
    <mergeCell ref="K44:O44"/>
    <mergeCell ref="K43:O43"/>
    <mergeCell ref="K42:O42"/>
    <mergeCell ref="C42:G42"/>
    <mergeCell ref="C41:G41"/>
    <mergeCell ref="C40:G40"/>
    <mergeCell ref="S43:W43"/>
    <mergeCell ref="S42:W42"/>
    <mergeCell ref="S41:W41"/>
    <mergeCell ref="S40:W40"/>
    <mergeCell ref="H43:J43"/>
    <mergeCell ref="K41:O41"/>
    <mergeCell ref="K40:O40"/>
    <mergeCell ref="AC43:AG43"/>
    <mergeCell ref="X43:AB43"/>
    <mergeCell ref="X42:AB42"/>
    <mergeCell ref="X41:AB41"/>
    <mergeCell ref="AC41:AG41"/>
    <mergeCell ref="X40:AB40"/>
    <mergeCell ref="AH45:AQ45"/>
    <mergeCell ref="AH44:AQ44"/>
    <mergeCell ref="AH43:AQ43"/>
    <mergeCell ref="AH42:AQ42"/>
    <mergeCell ref="AH41:AQ41"/>
    <mergeCell ref="AH40:AQ40"/>
    <mergeCell ref="C48:G49"/>
    <mergeCell ref="AK47:AL47"/>
    <mergeCell ref="AI47:AJ47"/>
    <mergeCell ref="AG47:AH47"/>
    <mergeCell ref="AE47:AF47"/>
    <mergeCell ref="AB47:AD47"/>
    <mergeCell ref="W47:AA47"/>
    <mergeCell ref="R47:V47"/>
    <mergeCell ref="M47:Q47"/>
    <mergeCell ref="H47:L47"/>
    <mergeCell ref="C47:G47"/>
    <mergeCell ref="W54:AA55"/>
    <mergeCell ref="R52:V53"/>
    <mergeCell ref="M50:Q51"/>
    <mergeCell ref="H48:L49"/>
    <mergeCell ref="AK50:AL51"/>
    <mergeCell ref="AK48:AL49"/>
    <mergeCell ref="AI48:AJ49"/>
    <mergeCell ref="AI50:AJ51"/>
    <mergeCell ref="AI52:AJ53"/>
    <mergeCell ref="AG48:AH49"/>
    <mergeCell ref="AE48:AF49"/>
    <mergeCell ref="AE50:AF51"/>
    <mergeCell ref="AE52:AF53"/>
    <mergeCell ref="AE54:AF55"/>
    <mergeCell ref="AB54:AD55"/>
    <mergeCell ref="AB52:AD53"/>
    <mergeCell ref="AB50:AD51"/>
    <mergeCell ref="AB48:AD49"/>
    <mergeCell ref="AG52:AH53"/>
    <mergeCell ref="R50:V50"/>
    <mergeCell ref="W50:AA50"/>
    <mergeCell ref="R51:S51"/>
    <mergeCell ref="U51:V51"/>
    <mergeCell ref="M49:N49"/>
    <mergeCell ref="Z51:AA51"/>
    <mergeCell ref="R48:V48"/>
    <mergeCell ref="W48:AA48"/>
    <mergeCell ref="R49:S49"/>
    <mergeCell ref="U49:V49"/>
    <mergeCell ref="W49:X49"/>
    <mergeCell ref="Z49:AA49"/>
    <mergeCell ref="H52:L52"/>
    <mergeCell ref="M52:Q52"/>
    <mergeCell ref="H53:I53"/>
    <mergeCell ref="K53:L53"/>
    <mergeCell ref="M53:N53"/>
    <mergeCell ref="M48:Q48"/>
    <mergeCell ref="P49:Q49"/>
    <mergeCell ref="H50:L50"/>
    <mergeCell ref="H51:I51"/>
    <mergeCell ref="K51:L51"/>
    <mergeCell ref="W53:X53"/>
    <mergeCell ref="Z53:AA53"/>
    <mergeCell ref="H54:L54"/>
    <mergeCell ref="M54:Q54"/>
    <mergeCell ref="R54:V54"/>
    <mergeCell ref="P53:Q53"/>
    <mergeCell ref="H60:J60"/>
    <mergeCell ref="K60:W60"/>
    <mergeCell ref="H55:I55"/>
    <mergeCell ref="K55:L55"/>
    <mergeCell ref="M55:N55"/>
    <mergeCell ref="P55:Q55"/>
    <mergeCell ref="R55:S55"/>
    <mergeCell ref="U55:V55"/>
    <mergeCell ref="X60:AG60"/>
    <mergeCell ref="AH60:AQ60"/>
    <mergeCell ref="C61:G61"/>
    <mergeCell ref="H61:J61"/>
    <mergeCell ref="K61:O61"/>
    <mergeCell ref="S61:W61"/>
    <mergeCell ref="X61:AB61"/>
    <mergeCell ref="AC61:AG61"/>
    <mergeCell ref="C60:G60"/>
    <mergeCell ref="AH61:AQ61"/>
    <mergeCell ref="AC62:AG62"/>
    <mergeCell ref="AH62:AQ62"/>
    <mergeCell ref="C63:G63"/>
    <mergeCell ref="H63:J63"/>
    <mergeCell ref="K63:O63"/>
    <mergeCell ref="S63:W63"/>
    <mergeCell ref="X63:AB63"/>
    <mergeCell ref="AC63:AG63"/>
    <mergeCell ref="AH63:AQ63"/>
    <mergeCell ref="C62:G62"/>
    <mergeCell ref="S64:W64"/>
    <mergeCell ref="X64:AB64"/>
    <mergeCell ref="AC64:AG64"/>
    <mergeCell ref="AH64:AQ64"/>
    <mergeCell ref="C65:G65"/>
    <mergeCell ref="H65:J65"/>
    <mergeCell ref="K65:O65"/>
    <mergeCell ref="S65:W65"/>
    <mergeCell ref="X65:AB65"/>
    <mergeCell ref="AC65:AG65"/>
    <mergeCell ref="AH66:AQ66"/>
    <mergeCell ref="C59:G59"/>
    <mergeCell ref="C38:G38"/>
    <mergeCell ref="C68:G68"/>
    <mergeCell ref="C79:G79"/>
    <mergeCell ref="AK69:AL70"/>
    <mergeCell ref="M70:N70"/>
    <mergeCell ref="P70:Q70"/>
    <mergeCell ref="R70:S70"/>
    <mergeCell ref="U70:V70"/>
    <mergeCell ref="AH80:AQ80"/>
    <mergeCell ref="C81:G81"/>
    <mergeCell ref="H81:J81"/>
    <mergeCell ref="K81:O81"/>
    <mergeCell ref="S81:W81"/>
    <mergeCell ref="X81:AB81"/>
    <mergeCell ref="AC81:AG81"/>
    <mergeCell ref="C80:G80"/>
    <mergeCell ref="AH81:AQ81"/>
    <mergeCell ref="S83:W83"/>
    <mergeCell ref="X83:AB83"/>
    <mergeCell ref="AC83:AG83"/>
    <mergeCell ref="AH83:AQ83"/>
    <mergeCell ref="S84:W84"/>
    <mergeCell ref="X84:AB84"/>
    <mergeCell ref="AC84:AG84"/>
    <mergeCell ref="AH84:AQ84"/>
    <mergeCell ref="C85:G85"/>
    <mergeCell ref="H85:J85"/>
    <mergeCell ref="K85:O85"/>
    <mergeCell ref="S85:W85"/>
    <mergeCell ref="X85:AB85"/>
    <mergeCell ref="AC85:AG85"/>
    <mergeCell ref="AC86:AG86"/>
    <mergeCell ref="AH86:AQ86"/>
    <mergeCell ref="H69:L70"/>
    <mergeCell ref="M69:Q69"/>
    <mergeCell ref="R69:V69"/>
    <mergeCell ref="W69:AA69"/>
    <mergeCell ref="AB69:AD70"/>
    <mergeCell ref="AE69:AF70"/>
    <mergeCell ref="AG69:AH70"/>
    <mergeCell ref="AI69:AJ70"/>
    <mergeCell ref="W70:X70"/>
    <mergeCell ref="Z70:AA70"/>
    <mergeCell ref="H71:L71"/>
    <mergeCell ref="M71:Q72"/>
    <mergeCell ref="R71:V71"/>
    <mergeCell ref="W71:AA71"/>
    <mergeCell ref="Z72:AA72"/>
    <mergeCell ref="AK71:AL72"/>
    <mergeCell ref="H72:I72"/>
    <mergeCell ref="K72:L72"/>
    <mergeCell ref="R72:S72"/>
    <mergeCell ref="U72:V72"/>
    <mergeCell ref="W72:X72"/>
    <mergeCell ref="W73:AA73"/>
    <mergeCell ref="AB73:AD74"/>
    <mergeCell ref="AE73:AF74"/>
    <mergeCell ref="AG73:AH74"/>
    <mergeCell ref="AI73:AJ74"/>
    <mergeCell ref="AB71:AD72"/>
    <mergeCell ref="AE71:AF72"/>
    <mergeCell ref="AG71:AH72"/>
    <mergeCell ref="AI71:AJ72"/>
    <mergeCell ref="W75:AA76"/>
    <mergeCell ref="AB75:AD76"/>
    <mergeCell ref="AE75:AF76"/>
    <mergeCell ref="AK73:AL74"/>
    <mergeCell ref="H74:I74"/>
    <mergeCell ref="K74:L74"/>
    <mergeCell ref="M74:N74"/>
    <mergeCell ref="P74:Q74"/>
    <mergeCell ref="W74:X74"/>
    <mergeCell ref="Z74:AA74"/>
    <mergeCell ref="AG75:AH76"/>
    <mergeCell ref="AI75:AJ76"/>
    <mergeCell ref="AK75:AL76"/>
    <mergeCell ref="H76:I76"/>
    <mergeCell ref="K76:L76"/>
    <mergeCell ref="M76:N76"/>
    <mergeCell ref="P76:Q76"/>
    <mergeCell ref="R76:S76"/>
    <mergeCell ref="U76:V76"/>
    <mergeCell ref="H75:L75"/>
    <mergeCell ref="H89:L90"/>
    <mergeCell ref="M89:Q89"/>
    <mergeCell ref="R89:V89"/>
    <mergeCell ref="W89:AA89"/>
    <mergeCell ref="AB89:AD90"/>
    <mergeCell ref="AE89:AF90"/>
    <mergeCell ref="AI89:AJ90"/>
    <mergeCell ref="AK89:AL90"/>
    <mergeCell ref="M90:N90"/>
    <mergeCell ref="P90:Q90"/>
    <mergeCell ref="R90:S90"/>
    <mergeCell ref="U90:V90"/>
    <mergeCell ref="W90:X90"/>
    <mergeCell ref="Z90:AA90"/>
    <mergeCell ref="R91:V91"/>
    <mergeCell ref="W91:AA91"/>
    <mergeCell ref="AB91:AD92"/>
    <mergeCell ref="AE91:AF92"/>
    <mergeCell ref="AG89:AH90"/>
    <mergeCell ref="AG91:AH92"/>
    <mergeCell ref="AI91:AJ92"/>
    <mergeCell ref="AK91:AL92"/>
    <mergeCell ref="H92:I92"/>
    <mergeCell ref="K92:L92"/>
    <mergeCell ref="R92:S92"/>
    <mergeCell ref="U92:V92"/>
    <mergeCell ref="W92:X92"/>
    <mergeCell ref="Z92:AA92"/>
    <mergeCell ref="H91:L91"/>
    <mergeCell ref="M91:Q92"/>
    <mergeCell ref="R93:V94"/>
    <mergeCell ref="W93:AA93"/>
    <mergeCell ref="AB93:AD94"/>
    <mergeCell ref="AE93:AF94"/>
    <mergeCell ref="AG93:AH94"/>
    <mergeCell ref="AI93:AJ94"/>
    <mergeCell ref="W95:AA96"/>
    <mergeCell ref="AB95:AD96"/>
    <mergeCell ref="AE95:AF96"/>
    <mergeCell ref="AK93:AL94"/>
    <mergeCell ref="H94:I94"/>
    <mergeCell ref="K94:L94"/>
    <mergeCell ref="M94:N94"/>
    <mergeCell ref="P94:Q94"/>
    <mergeCell ref="W94:X94"/>
    <mergeCell ref="Z94:AA94"/>
    <mergeCell ref="AG95:AH96"/>
    <mergeCell ref="AI95:AJ96"/>
    <mergeCell ref="AK95:AL96"/>
    <mergeCell ref="H96:I96"/>
    <mergeCell ref="K96:L96"/>
    <mergeCell ref="M96:N96"/>
    <mergeCell ref="P96:Q96"/>
    <mergeCell ref="R96:S96"/>
    <mergeCell ref="U96:V96"/>
    <mergeCell ref="H95:L95"/>
    <mergeCell ref="H109:L110"/>
    <mergeCell ref="M109:Q109"/>
    <mergeCell ref="R109:V109"/>
    <mergeCell ref="W109:AA109"/>
    <mergeCell ref="AB109:AD110"/>
    <mergeCell ref="AE109:AF110"/>
    <mergeCell ref="AI109:AJ110"/>
    <mergeCell ref="AK109:AL110"/>
    <mergeCell ref="M110:N110"/>
    <mergeCell ref="P110:Q110"/>
    <mergeCell ref="R110:S110"/>
    <mergeCell ref="U110:V110"/>
    <mergeCell ref="W110:X110"/>
    <mergeCell ref="Z110:AA110"/>
    <mergeCell ref="R111:V111"/>
    <mergeCell ref="W111:AA111"/>
    <mergeCell ref="AB111:AD112"/>
    <mergeCell ref="AE111:AF112"/>
    <mergeCell ref="AG109:AH110"/>
    <mergeCell ref="AG111:AH112"/>
    <mergeCell ref="AI111:AJ112"/>
    <mergeCell ref="AK111:AL112"/>
    <mergeCell ref="H112:I112"/>
    <mergeCell ref="K112:L112"/>
    <mergeCell ref="R112:S112"/>
    <mergeCell ref="U112:V112"/>
    <mergeCell ref="W112:X112"/>
    <mergeCell ref="Z112:AA112"/>
    <mergeCell ref="H111:L111"/>
    <mergeCell ref="M111:Q112"/>
    <mergeCell ref="AI113:AJ114"/>
    <mergeCell ref="AK113:AL114"/>
    <mergeCell ref="H114:I114"/>
    <mergeCell ref="K114:L114"/>
    <mergeCell ref="M114:N114"/>
    <mergeCell ref="P114:Q114"/>
    <mergeCell ref="W114:X114"/>
    <mergeCell ref="Z114:AA114"/>
    <mergeCell ref="H113:L113"/>
    <mergeCell ref="M113:Q113"/>
    <mergeCell ref="M115:Q115"/>
    <mergeCell ref="R115:V115"/>
    <mergeCell ref="W115:AA116"/>
    <mergeCell ref="AB115:AD116"/>
    <mergeCell ref="AE115:AF116"/>
    <mergeCell ref="AG113:AH114"/>
    <mergeCell ref="R113:V114"/>
    <mergeCell ref="W113:AA113"/>
    <mergeCell ref="AB113:AD114"/>
    <mergeCell ref="AE113:AF114"/>
    <mergeCell ref="AG115:AH116"/>
    <mergeCell ref="AI115:AJ116"/>
    <mergeCell ref="AK115:AL116"/>
    <mergeCell ref="H116:I116"/>
    <mergeCell ref="K116:L116"/>
    <mergeCell ref="M116:N116"/>
    <mergeCell ref="P116:Q116"/>
    <mergeCell ref="R116:S116"/>
    <mergeCell ref="U116:V116"/>
    <mergeCell ref="H115:L115"/>
    <mergeCell ref="C101:G101"/>
    <mergeCell ref="H101:J101"/>
    <mergeCell ref="K101:O101"/>
    <mergeCell ref="S101:W101"/>
    <mergeCell ref="X101:AB101"/>
    <mergeCell ref="AC101:AG101"/>
    <mergeCell ref="AC103:AG103"/>
    <mergeCell ref="AH103:AQ103"/>
    <mergeCell ref="H100:J100"/>
    <mergeCell ref="K100:W100"/>
    <mergeCell ref="X100:AG100"/>
    <mergeCell ref="AH100:AQ100"/>
    <mergeCell ref="AH101:AQ101"/>
    <mergeCell ref="X102:AB102"/>
    <mergeCell ref="S105:W105"/>
    <mergeCell ref="X105:AB105"/>
    <mergeCell ref="AC105:AG105"/>
    <mergeCell ref="AC102:AG102"/>
    <mergeCell ref="AH102:AQ102"/>
    <mergeCell ref="C103:G103"/>
    <mergeCell ref="H103:J103"/>
    <mergeCell ref="K103:O103"/>
    <mergeCell ref="S103:W103"/>
    <mergeCell ref="X103:AB103"/>
    <mergeCell ref="AH106:AQ106"/>
    <mergeCell ref="C99:G99"/>
    <mergeCell ref="C108:G108"/>
    <mergeCell ref="S104:W104"/>
    <mergeCell ref="X104:AB104"/>
    <mergeCell ref="AC104:AG104"/>
    <mergeCell ref="AH104:AQ104"/>
    <mergeCell ref="C105:G105"/>
    <mergeCell ref="H105:J105"/>
    <mergeCell ref="K105:O105"/>
    <mergeCell ref="R108:V108"/>
    <mergeCell ref="M108:Q108"/>
    <mergeCell ref="H108:L108"/>
    <mergeCell ref="S106:W106"/>
    <mergeCell ref="X106:AB106"/>
    <mergeCell ref="AC106:AG106"/>
    <mergeCell ref="AK108:AL108"/>
    <mergeCell ref="AI108:AJ108"/>
    <mergeCell ref="AG108:AH108"/>
    <mergeCell ref="AE108:AF108"/>
    <mergeCell ref="AB108:AD108"/>
    <mergeCell ref="W108:AA108"/>
    <mergeCell ref="C115:G116"/>
    <mergeCell ref="C113:G114"/>
    <mergeCell ref="C111:G112"/>
    <mergeCell ref="C109:G110"/>
    <mergeCell ref="AK88:AL88"/>
    <mergeCell ref="AI88:AJ88"/>
    <mergeCell ref="AG88:AH88"/>
    <mergeCell ref="AE88:AF88"/>
    <mergeCell ref="AB88:AD88"/>
    <mergeCell ref="W88:AA88"/>
    <mergeCell ref="R88:V88"/>
    <mergeCell ref="M88:Q88"/>
    <mergeCell ref="H88:L88"/>
    <mergeCell ref="C95:G96"/>
    <mergeCell ref="C93:G94"/>
    <mergeCell ref="C91:G92"/>
    <mergeCell ref="C89:G90"/>
    <mergeCell ref="C88:G88"/>
    <mergeCell ref="M95:Q95"/>
    <mergeCell ref="R95:V95"/>
    <mergeCell ref="AK68:AL68"/>
    <mergeCell ref="AI68:AJ68"/>
    <mergeCell ref="AG68:AH68"/>
    <mergeCell ref="AE68:AF68"/>
    <mergeCell ref="AB68:AD68"/>
    <mergeCell ref="W68:AA68"/>
    <mergeCell ref="R68:V68"/>
    <mergeCell ref="M68:Q68"/>
    <mergeCell ref="H68:L68"/>
    <mergeCell ref="C75:G76"/>
    <mergeCell ref="C73:G74"/>
    <mergeCell ref="C71:G72"/>
    <mergeCell ref="C69:G70"/>
    <mergeCell ref="M75:Q75"/>
    <mergeCell ref="R75:V75"/>
    <mergeCell ref="R73:V74"/>
  </mergeCells>
  <printOptions/>
  <pageMargins left="0.25" right="0.25" top="0.75" bottom="0.75" header="0.3" footer="0.3"/>
  <pageSetup horizontalDpi="300" verticalDpi="3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112"/>
  <sheetViews>
    <sheetView tabSelected="1" zoomScalePageLayoutView="0" workbookViewId="0" topLeftCell="A1">
      <selection activeCell="W25" sqref="W25:Y26"/>
    </sheetView>
  </sheetViews>
  <sheetFormatPr defaultColWidth="9.00390625" defaultRowHeight="13.5"/>
  <cols>
    <col min="1" max="25" width="2.625" style="1" customWidth="1"/>
    <col min="26" max="26" width="3.125" style="1" customWidth="1"/>
    <col min="27" max="27" width="3.125" style="2" customWidth="1"/>
    <col min="28" max="47" width="2.625" style="1" customWidth="1"/>
    <col min="48" max="16384" width="9.00390625" style="1" customWidth="1"/>
  </cols>
  <sheetData>
    <row r="1" spans="1:45" ht="9.75" customHeight="1">
      <c r="A1" s="82" t="s">
        <v>16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</row>
    <row r="2" spans="1:45" ht="1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</row>
    <row r="3" spans="1:45" ht="9.75" customHeight="1">
      <c r="A3" s="83" t="s">
        <v>77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</row>
    <row r="4" spans="1:45" ht="9.7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</row>
    <row r="5" ht="15" customHeight="1"/>
    <row r="6" ht="15" customHeight="1">
      <c r="B6" s="12" t="s">
        <v>29</v>
      </c>
    </row>
    <row r="7" ht="15" customHeight="1">
      <c r="C7" s="1" t="s">
        <v>78</v>
      </c>
    </row>
    <row r="8" ht="15" customHeight="1">
      <c r="C8" s="1" t="s">
        <v>79</v>
      </c>
    </row>
    <row r="9" ht="15" customHeight="1">
      <c r="C9" s="1" t="s">
        <v>133</v>
      </c>
    </row>
    <row r="10" ht="15" customHeight="1"/>
    <row r="11" spans="3:21" ht="15" customHeight="1">
      <c r="C11" s="79" t="s">
        <v>80</v>
      </c>
      <c r="D11" s="80"/>
      <c r="E11" s="80"/>
      <c r="F11" s="80"/>
      <c r="G11" s="81"/>
      <c r="J11" s="75" t="s">
        <v>81</v>
      </c>
      <c r="K11" s="76"/>
      <c r="L11" s="76"/>
      <c r="M11" s="76"/>
      <c r="N11" s="77"/>
      <c r="Q11" s="49" t="s">
        <v>82</v>
      </c>
      <c r="R11" s="50"/>
      <c r="S11" s="50"/>
      <c r="T11" s="50"/>
      <c r="U11" s="51"/>
    </row>
    <row r="12" spans="3:21" ht="15" customHeight="1">
      <c r="C12" s="31" t="s">
        <v>83</v>
      </c>
      <c r="D12" s="32"/>
      <c r="E12" s="32"/>
      <c r="F12" s="32"/>
      <c r="G12" s="33"/>
      <c r="J12" s="31" t="s">
        <v>86</v>
      </c>
      <c r="K12" s="32"/>
      <c r="L12" s="32"/>
      <c r="M12" s="32"/>
      <c r="N12" s="33"/>
      <c r="Q12" s="31" t="s">
        <v>7</v>
      </c>
      <c r="R12" s="32"/>
      <c r="S12" s="32"/>
      <c r="T12" s="32"/>
      <c r="U12" s="33"/>
    </row>
    <row r="13" spans="3:21" ht="15" customHeight="1">
      <c r="C13" s="31" t="s">
        <v>12</v>
      </c>
      <c r="D13" s="32"/>
      <c r="E13" s="32"/>
      <c r="F13" s="32"/>
      <c r="G13" s="33"/>
      <c r="J13" s="108" t="s">
        <v>8</v>
      </c>
      <c r="K13" s="109"/>
      <c r="L13" s="109"/>
      <c r="M13" s="109"/>
      <c r="N13" s="110"/>
      <c r="O13" s="14"/>
      <c r="P13" s="14"/>
      <c r="Q13" s="108" t="s">
        <v>149</v>
      </c>
      <c r="R13" s="109"/>
      <c r="S13" s="109"/>
      <c r="T13" s="109"/>
      <c r="U13" s="110"/>
    </row>
    <row r="14" spans="3:37" ht="15" customHeight="1">
      <c r="C14" s="31" t="s">
        <v>84</v>
      </c>
      <c r="D14" s="32"/>
      <c r="E14" s="32"/>
      <c r="F14" s="32"/>
      <c r="G14" s="33"/>
      <c r="J14" s="108" t="s">
        <v>136</v>
      </c>
      <c r="K14" s="109"/>
      <c r="L14" s="109"/>
      <c r="M14" s="109"/>
      <c r="N14" s="110"/>
      <c r="O14" s="14"/>
      <c r="P14" s="14"/>
      <c r="Q14" s="108" t="s">
        <v>150</v>
      </c>
      <c r="R14" s="109"/>
      <c r="S14" s="109"/>
      <c r="T14" s="109"/>
      <c r="U14" s="110"/>
      <c r="AK14" s="5"/>
    </row>
    <row r="15" ht="15" customHeight="1"/>
    <row r="16" spans="3:7" ht="15" customHeight="1">
      <c r="C16" s="79" t="s">
        <v>80</v>
      </c>
      <c r="D16" s="80"/>
      <c r="E16" s="80"/>
      <c r="F16" s="80"/>
      <c r="G16" s="81"/>
    </row>
    <row r="17" spans="3:43" ht="15" customHeight="1">
      <c r="C17" s="89" t="s">
        <v>57</v>
      </c>
      <c r="D17" s="89"/>
      <c r="E17" s="89"/>
      <c r="F17" s="89"/>
      <c r="G17" s="89"/>
      <c r="H17" s="89" t="s">
        <v>0</v>
      </c>
      <c r="I17" s="89"/>
      <c r="J17" s="89"/>
      <c r="K17" s="89" t="s">
        <v>1</v>
      </c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 t="s">
        <v>58</v>
      </c>
      <c r="Y17" s="89"/>
      <c r="Z17" s="89"/>
      <c r="AA17" s="89"/>
      <c r="AB17" s="89"/>
      <c r="AC17" s="89"/>
      <c r="AD17" s="89"/>
      <c r="AE17" s="89"/>
      <c r="AF17" s="89"/>
      <c r="AG17" s="89"/>
      <c r="AH17" s="89" t="s">
        <v>59</v>
      </c>
      <c r="AI17" s="89"/>
      <c r="AJ17" s="89"/>
      <c r="AK17" s="89"/>
      <c r="AL17" s="89"/>
      <c r="AM17" s="89"/>
      <c r="AN17" s="89"/>
      <c r="AO17" s="89"/>
      <c r="AP17" s="89"/>
      <c r="AQ17" s="89"/>
    </row>
    <row r="18" spans="3:43" ht="15" customHeight="1">
      <c r="C18" s="56">
        <v>43610</v>
      </c>
      <c r="D18" s="57"/>
      <c r="E18" s="57"/>
      <c r="F18" s="57"/>
      <c r="G18" s="58"/>
      <c r="H18" s="112">
        <v>0.75</v>
      </c>
      <c r="I18" s="89"/>
      <c r="J18" s="89"/>
      <c r="K18" s="89" t="s">
        <v>112</v>
      </c>
      <c r="L18" s="89"/>
      <c r="M18" s="89"/>
      <c r="N18" s="89"/>
      <c r="O18" s="89"/>
      <c r="P18" s="11">
        <v>0</v>
      </c>
      <c r="Q18" s="19" t="s">
        <v>55</v>
      </c>
      <c r="R18" s="18">
        <v>3</v>
      </c>
      <c r="S18" s="89" t="s">
        <v>113</v>
      </c>
      <c r="T18" s="89"/>
      <c r="U18" s="89"/>
      <c r="V18" s="89"/>
      <c r="W18" s="89"/>
      <c r="X18" s="89" t="s">
        <v>126</v>
      </c>
      <c r="Y18" s="89"/>
      <c r="Z18" s="89"/>
      <c r="AA18" s="89"/>
      <c r="AB18" s="89"/>
      <c r="AC18" s="89" t="s">
        <v>12</v>
      </c>
      <c r="AD18" s="89"/>
      <c r="AE18" s="89"/>
      <c r="AF18" s="89"/>
      <c r="AG18" s="89"/>
      <c r="AH18" s="111" t="s">
        <v>117</v>
      </c>
      <c r="AI18" s="111"/>
      <c r="AJ18" s="111"/>
      <c r="AK18" s="111"/>
      <c r="AL18" s="111"/>
      <c r="AM18" s="111"/>
      <c r="AN18" s="111"/>
      <c r="AO18" s="111"/>
      <c r="AP18" s="111"/>
      <c r="AQ18" s="111"/>
    </row>
    <row r="19" spans="3:43" ht="15" customHeight="1">
      <c r="C19" s="56">
        <v>43611</v>
      </c>
      <c r="D19" s="57"/>
      <c r="E19" s="57"/>
      <c r="F19" s="57"/>
      <c r="G19" s="58"/>
      <c r="H19" s="112">
        <v>0.6666666666666666</v>
      </c>
      <c r="I19" s="89"/>
      <c r="J19" s="89"/>
      <c r="K19" s="89" t="s">
        <v>12</v>
      </c>
      <c r="L19" s="89"/>
      <c r="M19" s="89"/>
      <c r="N19" s="89"/>
      <c r="O19" s="89"/>
      <c r="P19" s="11">
        <v>6</v>
      </c>
      <c r="Q19" s="19" t="s">
        <v>55</v>
      </c>
      <c r="R19" s="18">
        <v>0</v>
      </c>
      <c r="S19" s="89" t="s">
        <v>114</v>
      </c>
      <c r="T19" s="89"/>
      <c r="U19" s="89"/>
      <c r="V19" s="89"/>
      <c r="W19" s="89"/>
      <c r="X19" s="89" t="s">
        <v>126</v>
      </c>
      <c r="Y19" s="89"/>
      <c r="Z19" s="89"/>
      <c r="AA19" s="89"/>
      <c r="AB19" s="89"/>
      <c r="AC19" s="89" t="s">
        <v>83</v>
      </c>
      <c r="AD19" s="89"/>
      <c r="AE19" s="89"/>
      <c r="AF19" s="89"/>
      <c r="AG19" s="89"/>
      <c r="AH19" s="111" t="s">
        <v>117</v>
      </c>
      <c r="AI19" s="111"/>
      <c r="AJ19" s="111"/>
      <c r="AK19" s="111"/>
      <c r="AL19" s="111"/>
      <c r="AM19" s="111"/>
      <c r="AN19" s="111"/>
      <c r="AO19" s="111"/>
      <c r="AP19" s="111"/>
      <c r="AQ19" s="111"/>
    </row>
    <row r="20" spans="3:43" ht="15" customHeight="1">
      <c r="C20" s="56">
        <v>43618</v>
      </c>
      <c r="D20" s="57"/>
      <c r="E20" s="57"/>
      <c r="F20" s="57"/>
      <c r="G20" s="58"/>
      <c r="H20" s="112">
        <v>0.75</v>
      </c>
      <c r="I20" s="89"/>
      <c r="J20" s="89"/>
      <c r="K20" s="89" t="s">
        <v>12</v>
      </c>
      <c r="L20" s="89"/>
      <c r="M20" s="89"/>
      <c r="N20" s="89"/>
      <c r="O20" s="89"/>
      <c r="P20" s="11"/>
      <c r="Q20" s="19" t="s">
        <v>55</v>
      </c>
      <c r="R20" s="18"/>
      <c r="S20" s="89" t="s">
        <v>115</v>
      </c>
      <c r="T20" s="89"/>
      <c r="U20" s="89"/>
      <c r="V20" s="89"/>
      <c r="W20" s="89"/>
      <c r="X20" s="89" t="s">
        <v>126</v>
      </c>
      <c r="Y20" s="89"/>
      <c r="Z20" s="89"/>
      <c r="AA20" s="89"/>
      <c r="AB20" s="89"/>
      <c r="AC20" s="89" t="s">
        <v>116</v>
      </c>
      <c r="AD20" s="89"/>
      <c r="AE20" s="89"/>
      <c r="AF20" s="89"/>
      <c r="AG20" s="89"/>
      <c r="AH20" s="111" t="s">
        <v>117</v>
      </c>
      <c r="AI20" s="111"/>
      <c r="AJ20" s="111"/>
      <c r="AK20" s="111"/>
      <c r="AL20" s="111"/>
      <c r="AM20" s="111"/>
      <c r="AN20" s="111"/>
      <c r="AO20" s="111"/>
      <c r="AP20" s="111"/>
      <c r="AQ20" s="111"/>
    </row>
    <row r="21" ht="15" customHeight="1"/>
    <row r="22" spans="3:36" ht="15" customHeight="1">
      <c r="C22" s="79" t="s">
        <v>80</v>
      </c>
      <c r="D22" s="80"/>
      <c r="E22" s="80"/>
      <c r="F22" s="80"/>
      <c r="G22" s="81"/>
      <c r="H22" s="89" t="s">
        <v>158</v>
      </c>
      <c r="I22" s="89"/>
      <c r="J22" s="89"/>
      <c r="K22" s="89"/>
      <c r="L22" s="89"/>
      <c r="M22" s="89" t="s">
        <v>159</v>
      </c>
      <c r="N22" s="89"/>
      <c r="O22" s="89"/>
      <c r="P22" s="89"/>
      <c r="Q22" s="89"/>
      <c r="R22" s="89" t="s">
        <v>160</v>
      </c>
      <c r="S22" s="89"/>
      <c r="T22" s="89"/>
      <c r="U22" s="89"/>
      <c r="V22" s="89"/>
      <c r="W22" s="89" t="s">
        <v>60</v>
      </c>
      <c r="X22" s="89"/>
      <c r="Y22" s="89"/>
      <c r="Z22" s="89" t="s">
        <v>61</v>
      </c>
      <c r="AA22" s="89"/>
      <c r="AB22" s="89" t="s">
        <v>62</v>
      </c>
      <c r="AC22" s="89"/>
      <c r="AD22" s="89" t="s">
        <v>2</v>
      </c>
      <c r="AE22" s="89"/>
      <c r="AF22" s="31" t="s">
        <v>87</v>
      </c>
      <c r="AG22" s="32"/>
      <c r="AH22" s="33"/>
      <c r="AI22" s="89" t="s">
        <v>3</v>
      </c>
      <c r="AJ22" s="89"/>
    </row>
    <row r="23" spans="3:42" ht="15" customHeight="1">
      <c r="C23" s="89" t="s">
        <v>83</v>
      </c>
      <c r="D23" s="89"/>
      <c r="E23" s="89"/>
      <c r="F23" s="89"/>
      <c r="G23" s="89"/>
      <c r="H23" s="113"/>
      <c r="I23" s="113"/>
      <c r="J23" s="113"/>
      <c r="K23" s="113"/>
      <c r="L23" s="113"/>
      <c r="M23" s="34"/>
      <c r="N23" s="35"/>
      <c r="O23" s="35"/>
      <c r="P23" s="35"/>
      <c r="Q23" s="36"/>
      <c r="R23" s="40" t="str">
        <f>IF(OR(R24="",U24=""),"",IF(R24=U24,"△",IF(R24&gt;U24,"○","●")))</f>
        <v>●</v>
      </c>
      <c r="S23" s="41"/>
      <c r="T23" s="41"/>
      <c r="U23" s="41"/>
      <c r="V23" s="42"/>
      <c r="W23" s="63">
        <f>SUM(AL23:AL24)</f>
        <v>0</v>
      </c>
      <c r="X23" s="67"/>
      <c r="Y23" s="64"/>
      <c r="Z23" s="63">
        <f>AM24</f>
        <v>0</v>
      </c>
      <c r="AA23" s="64"/>
      <c r="AB23" s="63">
        <f>AM23</f>
        <v>3</v>
      </c>
      <c r="AC23" s="64"/>
      <c r="AD23" s="63">
        <f>SUM(AM24-AM23)</f>
        <v>-3</v>
      </c>
      <c r="AE23" s="64"/>
      <c r="AF23" s="31"/>
      <c r="AG23" s="32"/>
      <c r="AH23" s="33"/>
      <c r="AI23" s="89"/>
      <c r="AJ23" s="89"/>
      <c r="AL23" s="24">
        <f>COUNTIF(H23:V23,"○")*3</f>
        <v>0</v>
      </c>
      <c r="AM23" s="25">
        <f>K24+P24+U24</f>
        <v>3</v>
      </c>
      <c r="AO23" s="26"/>
      <c r="AP23" s="26"/>
    </row>
    <row r="24" spans="3:42" ht="15" customHeight="1">
      <c r="C24" s="89"/>
      <c r="D24" s="89"/>
      <c r="E24" s="89"/>
      <c r="F24" s="89"/>
      <c r="G24" s="89"/>
      <c r="H24" s="113"/>
      <c r="I24" s="113"/>
      <c r="J24" s="113"/>
      <c r="K24" s="113"/>
      <c r="L24" s="113"/>
      <c r="M24" s="37"/>
      <c r="N24" s="38"/>
      <c r="O24" s="23" t="s">
        <v>55</v>
      </c>
      <c r="P24" s="38"/>
      <c r="Q24" s="39"/>
      <c r="R24" s="37">
        <v>0</v>
      </c>
      <c r="S24" s="38"/>
      <c r="T24" s="23" t="s">
        <v>55</v>
      </c>
      <c r="U24" s="38">
        <v>3</v>
      </c>
      <c r="V24" s="39"/>
      <c r="W24" s="65"/>
      <c r="X24" s="68"/>
      <c r="Y24" s="66"/>
      <c r="Z24" s="65"/>
      <c r="AA24" s="66"/>
      <c r="AB24" s="65"/>
      <c r="AC24" s="66"/>
      <c r="AD24" s="65"/>
      <c r="AE24" s="66"/>
      <c r="AF24" s="31"/>
      <c r="AG24" s="32"/>
      <c r="AH24" s="33"/>
      <c r="AI24" s="89"/>
      <c r="AJ24" s="89"/>
      <c r="AL24" s="24">
        <f>COUNTIF(H23:V24,"△")</f>
        <v>0</v>
      </c>
      <c r="AM24" s="25">
        <f>SUM(M24+R24)</f>
        <v>0</v>
      </c>
      <c r="AO24" s="26"/>
      <c r="AP24" s="26"/>
    </row>
    <row r="25" spans="3:42" ht="15" customHeight="1">
      <c r="C25" s="89" t="s">
        <v>12</v>
      </c>
      <c r="D25" s="89"/>
      <c r="E25" s="89"/>
      <c r="F25" s="89"/>
      <c r="G25" s="89"/>
      <c r="H25" s="40">
        <f>IF(OR(H26="",K26=""),"",IF(H26=K26,"△",IF(H26&gt;K26,"○","●")))</f>
      </c>
      <c r="I25" s="41"/>
      <c r="J25" s="41"/>
      <c r="K25" s="41"/>
      <c r="L25" s="42"/>
      <c r="M25" s="113"/>
      <c r="N25" s="113"/>
      <c r="O25" s="113"/>
      <c r="P25" s="113"/>
      <c r="Q25" s="113"/>
      <c r="R25" s="40" t="str">
        <f>IF(OR(R26="",U26=""),"",IF(R26=U26,"△",IF(R26&gt;U26,"○","●")))</f>
        <v>○</v>
      </c>
      <c r="S25" s="41"/>
      <c r="T25" s="41"/>
      <c r="U25" s="41"/>
      <c r="V25" s="42"/>
      <c r="W25" s="63">
        <f>SUM(AL25:AL26)</f>
        <v>3</v>
      </c>
      <c r="X25" s="67"/>
      <c r="Y25" s="64"/>
      <c r="Z25" s="63">
        <f>AM26</f>
        <v>6</v>
      </c>
      <c r="AA25" s="64"/>
      <c r="AB25" s="63">
        <f>AM25</f>
        <v>0</v>
      </c>
      <c r="AC25" s="64"/>
      <c r="AD25" s="63">
        <f>SUM(AM26-AM25)</f>
        <v>6</v>
      </c>
      <c r="AE25" s="64"/>
      <c r="AF25" s="116"/>
      <c r="AG25" s="117"/>
      <c r="AH25" s="118"/>
      <c r="AI25" s="119"/>
      <c r="AJ25" s="119"/>
      <c r="AL25" s="24">
        <f>COUNTIF(H25:V25,"○")*3</f>
        <v>3</v>
      </c>
      <c r="AM25" s="25">
        <f>K26+P26+U26</f>
        <v>0</v>
      </c>
      <c r="AO25" s="26"/>
      <c r="AP25" s="26"/>
    </row>
    <row r="26" spans="3:42" ht="15" customHeight="1">
      <c r="C26" s="89"/>
      <c r="D26" s="89"/>
      <c r="E26" s="89"/>
      <c r="F26" s="89"/>
      <c r="G26" s="89"/>
      <c r="H26" s="20"/>
      <c r="I26" s="21"/>
      <c r="J26" s="23" t="s">
        <v>55</v>
      </c>
      <c r="K26" s="21"/>
      <c r="L26" s="22"/>
      <c r="M26" s="113"/>
      <c r="N26" s="113"/>
      <c r="O26" s="113"/>
      <c r="P26" s="113"/>
      <c r="Q26" s="113"/>
      <c r="R26" s="37">
        <v>6</v>
      </c>
      <c r="S26" s="38"/>
      <c r="T26" s="23" t="s">
        <v>55</v>
      </c>
      <c r="U26" s="38">
        <v>0</v>
      </c>
      <c r="V26" s="39"/>
      <c r="W26" s="65"/>
      <c r="X26" s="68"/>
      <c r="Y26" s="66"/>
      <c r="Z26" s="65"/>
      <c r="AA26" s="66"/>
      <c r="AB26" s="65"/>
      <c r="AC26" s="66"/>
      <c r="AD26" s="65"/>
      <c r="AE26" s="66"/>
      <c r="AF26" s="116"/>
      <c r="AG26" s="117"/>
      <c r="AH26" s="118"/>
      <c r="AI26" s="119"/>
      <c r="AJ26" s="119"/>
      <c r="AL26" s="24">
        <f>COUNTIF(H25:V26,"△")</f>
        <v>0</v>
      </c>
      <c r="AM26" s="25">
        <f>SUM(M26+R26)</f>
        <v>6</v>
      </c>
      <c r="AO26" s="26"/>
      <c r="AP26" s="26"/>
    </row>
    <row r="27" spans="3:42" ht="15" customHeight="1">
      <c r="C27" s="89" t="s">
        <v>84</v>
      </c>
      <c r="D27" s="89"/>
      <c r="E27" s="89"/>
      <c r="F27" s="89"/>
      <c r="G27" s="89"/>
      <c r="H27" s="40" t="str">
        <f>IF(OR(H28="",K28=""),"",IF(H28=K28,"△",IF(H28&gt;K28,"○","●")))</f>
        <v>○</v>
      </c>
      <c r="I27" s="41"/>
      <c r="J27" s="41"/>
      <c r="K27" s="41"/>
      <c r="L27" s="42"/>
      <c r="M27" s="40" t="str">
        <f>IF(OR(M28="",P28=""),"",IF(M28=P28,"△",IF(M28&gt;P28,"○","●")))</f>
        <v>●</v>
      </c>
      <c r="N27" s="41"/>
      <c r="O27" s="41"/>
      <c r="P27" s="41"/>
      <c r="Q27" s="42"/>
      <c r="R27" s="113"/>
      <c r="S27" s="113"/>
      <c r="T27" s="113"/>
      <c r="U27" s="113"/>
      <c r="V27" s="113"/>
      <c r="W27" s="63">
        <f>SUM(AL27:AL28)</f>
        <v>3</v>
      </c>
      <c r="X27" s="67"/>
      <c r="Y27" s="64"/>
      <c r="Z27" s="63">
        <f>AM28</f>
        <v>0</v>
      </c>
      <c r="AA27" s="64"/>
      <c r="AB27" s="63">
        <f>AM27</f>
        <v>6</v>
      </c>
      <c r="AC27" s="64"/>
      <c r="AD27" s="63">
        <f>SUM(AM28-AM27)</f>
        <v>-6</v>
      </c>
      <c r="AE27" s="64"/>
      <c r="AF27" s="116"/>
      <c r="AG27" s="117"/>
      <c r="AH27" s="118"/>
      <c r="AI27" s="119"/>
      <c r="AJ27" s="119"/>
      <c r="AL27" s="24">
        <f>COUNTIF(H27:V27,"○")*3</f>
        <v>3</v>
      </c>
      <c r="AM27" s="25">
        <f>K28+P28+U28</f>
        <v>6</v>
      </c>
      <c r="AO27" s="26"/>
      <c r="AP27" s="26"/>
    </row>
    <row r="28" spans="3:42" ht="15" customHeight="1">
      <c r="C28" s="89"/>
      <c r="D28" s="89"/>
      <c r="E28" s="89"/>
      <c r="F28" s="89"/>
      <c r="G28" s="89"/>
      <c r="H28" s="37">
        <v>3</v>
      </c>
      <c r="I28" s="38"/>
      <c r="J28" s="23" t="s">
        <v>55</v>
      </c>
      <c r="K28" s="38">
        <v>0</v>
      </c>
      <c r="L28" s="39"/>
      <c r="M28" s="37">
        <v>0</v>
      </c>
      <c r="N28" s="38"/>
      <c r="O28" s="23" t="s">
        <v>55</v>
      </c>
      <c r="P28" s="38">
        <v>6</v>
      </c>
      <c r="Q28" s="39"/>
      <c r="R28" s="113"/>
      <c r="S28" s="113"/>
      <c r="T28" s="113"/>
      <c r="U28" s="113"/>
      <c r="V28" s="113"/>
      <c r="W28" s="65"/>
      <c r="X28" s="68"/>
      <c r="Y28" s="66"/>
      <c r="Z28" s="65"/>
      <c r="AA28" s="66"/>
      <c r="AB28" s="65"/>
      <c r="AC28" s="66"/>
      <c r="AD28" s="65"/>
      <c r="AE28" s="66"/>
      <c r="AF28" s="116"/>
      <c r="AG28" s="117"/>
      <c r="AH28" s="118"/>
      <c r="AI28" s="119"/>
      <c r="AJ28" s="119"/>
      <c r="AL28" s="24">
        <f>COUNTIF(H27:V28,"△")</f>
        <v>0</v>
      </c>
      <c r="AM28" s="25">
        <f>SUM(M28+R28)</f>
        <v>0</v>
      </c>
      <c r="AO28" s="26"/>
      <c r="AP28" s="26"/>
    </row>
    <row r="29" spans="38:42" ht="15" customHeight="1">
      <c r="AL29" s="24">
        <f>COUNTIF(F29:Y29,"○")*3</f>
        <v>0</v>
      </c>
      <c r="AM29" s="25">
        <f>F30+K30+P30</f>
        <v>0</v>
      </c>
      <c r="AN29" s="26"/>
      <c r="AO29" s="26"/>
      <c r="AP29" s="26"/>
    </row>
    <row r="30" spans="38:42" ht="15" customHeight="1">
      <c r="AL30" s="24">
        <f>COUNTIF(K29:Y30,"△")</f>
        <v>0</v>
      </c>
      <c r="AM30" s="25">
        <f>SUM(I30+N30+S30)</f>
        <v>0</v>
      </c>
      <c r="AN30" s="26"/>
      <c r="AO30" s="26"/>
      <c r="AP30" s="26"/>
    </row>
    <row r="31" spans="3:7" ht="15" customHeight="1">
      <c r="C31" s="75" t="s">
        <v>81</v>
      </c>
      <c r="D31" s="76"/>
      <c r="E31" s="76"/>
      <c r="F31" s="76"/>
      <c r="G31" s="77"/>
    </row>
    <row r="32" spans="3:43" ht="15" customHeight="1">
      <c r="C32" s="89" t="s">
        <v>57</v>
      </c>
      <c r="D32" s="89"/>
      <c r="E32" s="89"/>
      <c r="F32" s="89"/>
      <c r="G32" s="89"/>
      <c r="H32" s="89" t="s">
        <v>0</v>
      </c>
      <c r="I32" s="89"/>
      <c r="J32" s="89"/>
      <c r="K32" s="89" t="s">
        <v>1</v>
      </c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 t="s">
        <v>58</v>
      </c>
      <c r="Y32" s="89"/>
      <c r="Z32" s="89"/>
      <c r="AA32" s="89"/>
      <c r="AB32" s="89"/>
      <c r="AC32" s="89"/>
      <c r="AD32" s="89"/>
      <c r="AE32" s="89"/>
      <c r="AF32" s="89"/>
      <c r="AG32" s="89"/>
      <c r="AH32" s="89" t="s">
        <v>59</v>
      </c>
      <c r="AI32" s="89"/>
      <c r="AJ32" s="89"/>
      <c r="AK32" s="89"/>
      <c r="AL32" s="89"/>
      <c r="AM32" s="89"/>
      <c r="AN32" s="89"/>
      <c r="AO32" s="89"/>
      <c r="AP32" s="89"/>
      <c r="AQ32" s="89"/>
    </row>
    <row r="33" spans="3:43" ht="15" customHeight="1">
      <c r="C33" s="89" t="s">
        <v>138</v>
      </c>
      <c r="D33" s="89"/>
      <c r="E33" s="89"/>
      <c r="F33" s="89"/>
      <c r="G33" s="89"/>
      <c r="H33" s="112">
        <v>0.3958333333333333</v>
      </c>
      <c r="I33" s="89"/>
      <c r="J33" s="89"/>
      <c r="K33" s="89" t="s">
        <v>8</v>
      </c>
      <c r="L33" s="89"/>
      <c r="M33" s="89"/>
      <c r="N33" s="89"/>
      <c r="O33" s="89"/>
      <c r="P33" s="11">
        <v>3</v>
      </c>
      <c r="Q33" s="19" t="s">
        <v>139</v>
      </c>
      <c r="R33" s="18">
        <v>0</v>
      </c>
      <c r="S33" s="89" t="s">
        <v>151</v>
      </c>
      <c r="T33" s="89"/>
      <c r="U33" s="89"/>
      <c r="V33" s="89"/>
      <c r="W33" s="89"/>
      <c r="X33" s="89" t="str">
        <f>K52</f>
        <v>ＡＯＢＡ</v>
      </c>
      <c r="Y33" s="89"/>
      <c r="Z33" s="89"/>
      <c r="AA33" s="89"/>
      <c r="AB33" s="89"/>
      <c r="AC33" s="89" t="str">
        <f>S52</f>
        <v>オークス</v>
      </c>
      <c r="AD33" s="89"/>
      <c r="AE33" s="89"/>
      <c r="AF33" s="89"/>
      <c r="AG33" s="89"/>
      <c r="AH33" s="89" t="s">
        <v>140</v>
      </c>
      <c r="AI33" s="89"/>
      <c r="AJ33" s="89"/>
      <c r="AK33" s="89"/>
      <c r="AL33" s="89"/>
      <c r="AM33" s="89"/>
      <c r="AN33" s="89"/>
      <c r="AO33" s="89"/>
      <c r="AP33" s="89"/>
      <c r="AQ33" s="89"/>
    </row>
    <row r="34" spans="3:43" ht="15" customHeight="1">
      <c r="C34" s="89" t="s">
        <v>141</v>
      </c>
      <c r="D34" s="89"/>
      <c r="E34" s="89"/>
      <c r="F34" s="89"/>
      <c r="G34" s="89"/>
      <c r="H34" s="112">
        <v>0.3958333333333333</v>
      </c>
      <c r="I34" s="89"/>
      <c r="J34" s="89"/>
      <c r="K34" s="89" t="s">
        <v>152</v>
      </c>
      <c r="L34" s="89"/>
      <c r="M34" s="89"/>
      <c r="N34" s="89"/>
      <c r="O34" s="89"/>
      <c r="P34" s="11">
        <v>0</v>
      </c>
      <c r="Q34" s="19" t="s">
        <v>139</v>
      </c>
      <c r="R34" s="18">
        <v>4</v>
      </c>
      <c r="S34" s="89" t="s">
        <v>143</v>
      </c>
      <c r="T34" s="89"/>
      <c r="U34" s="89"/>
      <c r="V34" s="89"/>
      <c r="W34" s="89"/>
      <c r="X34" s="89" t="str">
        <f>S52</f>
        <v>オークス</v>
      </c>
      <c r="Y34" s="89"/>
      <c r="Z34" s="89"/>
      <c r="AA34" s="89"/>
      <c r="AB34" s="89"/>
      <c r="AC34" s="89" t="s">
        <v>7</v>
      </c>
      <c r="AD34" s="89"/>
      <c r="AE34" s="89"/>
      <c r="AF34" s="89"/>
      <c r="AG34" s="89"/>
      <c r="AH34" s="89" t="s">
        <v>144</v>
      </c>
      <c r="AI34" s="89"/>
      <c r="AJ34" s="89"/>
      <c r="AK34" s="89"/>
      <c r="AL34" s="89"/>
      <c r="AM34" s="89"/>
      <c r="AN34" s="89"/>
      <c r="AO34" s="89"/>
      <c r="AP34" s="89"/>
      <c r="AQ34" s="89"/>
    </row>
    <row r="35" spans="3:43" ht="15" customHeight="1">
      <c r="C35" s="89" t="s">
        <v>145</v>
      </c>
      <c r="D35" s="89"/>
      <c r="E35" s="89"/>
      <c r="F35" s="89"/>
      <c r="G35" s="89"/>
      <c r="H35" s="112">
        <v>0.7291666666666666</v>
      </c>
      <c r="I35" s="89"/>
      <c r="J35" s="89"/>
      <c r="K35" s="89" t="s">
        <v>143</v>
      </c>
      <c r="L35" s="89"/>
      <c r="M35" s="89"/>
      <c r="N35" s="89"/>
      <c r="O35" s="89"/>
      <c r="P35" s="11"/>
      <c r="Q35" s="19" t="s">
        <v>139</v>
      </c>
      <c r="R35" s="18"/>
      <c r="S35" s="89" t="s">
        <v>8</v>
      </c>
      <c r="T35" s="89"/>
      <c r="U35" s="89"/>
      <c r="V35" s="89"/>
      <c r="W35" s="89"/>
      <c r="X35" s="89" t="s">
        <v>7</v>
      </c>
      <c r="Y35" s="89"/>
      <c r="Z35" s="89"/>
      <c r="AA35" s="89"/>
      <c r="AB35" s="89"/>
      <c r="AC35" s="89" t="str">
        <f>S54</f>
        <v>ＡＯＢＡ</v>
      </c>
      <c r="AD35" s="89"/>
      <c r="AE35" s="89"/>
      <c r="AF35" s="89"/>
      <c r="AG35" s="89"/>
      <c r="AH35" s="89" t="s">
        <v>146</v>
      </c>
      <c r="AI35" s="89"/>
      <c r="AJ35" s="89"/>
      <c r="AK35" s="89"/>
      <c r="AL35" s="89"/>
      <c r="AM35" s="89"/>
      <c r="AN35" s="89"/>
      <c r="AO35" s="89"/>
      <c r="AP35" s="89"/>
      <c r="AQ35" s="89"/>
    </row>
    <row r="36" ht="15" customHeight="1"/>
    <row r="37" spans="3:36" ht="15" customHeight="1">
      <c r="C37" s="75" t="s">
        <v>81</v>
      </c>
      <c r="D37" s="76"/>
      <c r="E37" s="76"/>
      <c r="F37" s="76"/>
      <c r="G37" s="77"/>
      <c r="H37" s="89" t="s">
        <v>85</v>
      </c>
      <c r="I37" s="89"/>
      <c r="J37" s="89"/>
      <c r="K37" s="89"/>
      <c r="L37" s="89"/>
      <c r="M37" s="89" t="s">
        <v>8</v>
      </c>
      <c r="N37" s="89"/>
      <c r="O37" s="89"/>
      <c r="P37" s="89"/>
      <c r="Q37" s="89"/>
      <c r="R37" s="89" t="s">
        <v>155</v>
      </c>
      <c r="S37" s="89"/>
      <c r="T37" s="89"/>
      <c r="U37" s="89"/>
      <c r="V37" s="89"/>
      <c r="W37" s="89" t="s">
        <v>60</v>
      </c>
      <c r="X37" s="89"/>
      <c r="Y37" s="89"/>
      <c r="Z37" s="89" t="s">
        <v>61</v>
      </c>
      <c r="AA37" s="89"/>
      <c r="AB37" s="89" t="s">
        <v>62</v>
      </c>
      <c r="AC37" s="89"/>
      <c r="AD37" s="89" t="s">
        <v>2</v>
      </c>
      <c r="AE37" s="89"/>
      <c r="AF37" s="31" t="s">
        <v>87</v>
      </c>
      <c r="AG37" s="32"/>
      <c r="AH37" s="33"/>
      <c r="AI37" s="89" t="s">
        <v>3</v>
      </c>
      <c r="AJ37" s="89"/>
    </row>
    <row r="38" spans="3:39" ht="15" customHeight="1">
      <c r="C38" s="89" t="s">
        <v>86</v>
      </c>
      <c r="D38" s="89"/>
      <c r="E38" s="89"/>
      <c r="F38" s="89"/>
      <c r="G38" s="89"/>
      <c r="H38" s="113"/>
      <c r="I38" s="113"/>
      <c r="J38" s="113"/>
      <c r="K38" s="113"/>
      <c r="L38" s="113"/>
      <c r="M38" s="34"/>
      <c r="N38" s="35"/>
      <c r="O38" s="35"/>
      <c r="P38" s="35"/>
      <c r="Q38" s="36"/>
      <c r="R38" s="40" t="str">
        <f>IF(OR(R39="",U39=""),"",IF(R39=U39,"△",IF(R39&gt;U39,"○","●")))</f>
        <v>○</v>
      </c>
      <c r="S38" s="41"/>
      <c r="T38" s="41"/>
      <c r="U38" s="41"/>
      <c r="V38" s="42"/>
      <c r="W38" s="63">
        <f>SUM(AL38:AL39)</f>
        <v>3</v>
      </c>
      <c r="X38" s="67"/>
      <c r="Y38" s="64"/>
      <c r="Z38" s="63">
        <f>AM39</f>
        <v>4</v>
      </c>
      <c r="AA38" s="64"/>
      <c r="AB38" s="63">
        <f>AM38</f>
        <v>0</v>
      </c>
      <c r="AC38" s="64"/>
      <c r="AD38" s="63">
        <f>SUM(AM39-AM38)</f>
        <v>4</v>
      </c>
      <c r="AE38" s="64"/>
      <c r="AF38" s="31"/>
      <c r="AG38" s="32"/>
      <c r="AH38" s="33"/>
      <c r="AI38" s="89"/>
      <c r="AJ38" s="89"/>
      <c r="AL38" s="24">
        <f>COUNTIF(H38:V38,"○")*3</f>
        <v>3</v>
      </c>
      <c r="AM38" s="25">
        <f>K39+P39+U39</f>
        <v>0</v>
      </c>
    </row>
    <row r="39" spans="3:39" ht="15" customHeight="1">
      <c r="C39" s="89"/>
      <c r="D39" s="89"/>
      <c r="E39" s="89"/>
      <c r="F39" s="89"/>
      <c r="G39" s="89"/>
      <c r="H39" s="113"/>
      <c r="I39" s="113"/>
      <c r="J39" s="113"/>
      <c r="K39" s="113"/>
      <c r="L39" s="113"/>
      <c r="M39" s="37"/>
      <c r="N39" s="38"/>
      <c r="O39" s="23" t="s">
        <v>55</v>
      </c>
      <c r="P39" s="38"/>
      <c r="Q39" s="39"/>
      <c r="R39" s="37">
        <v>4</v>
      </c>
      <c r="S39" s="38"/>
      <c r="T39" s="23" t="s">
        <v>55</v>
      </c>
      <c r="U39" s="38">
        <v>0</v>
      </c>
      <c r="V39" s="39"/>
      <c r="W39" s="65"/>
      <c r="X39" s="68"/>
      <c r="Y39" s="66"/>
      <c r="Z39" s="65"/>
      <c r="AA39" s="66"/>
      <c r="AB39" s="65"/>
      <c r="AC39" s="66"/>
      <c r="AD39" s="65"/>
      <c r="AE39" s="66"/>
      <c r="AF39" s="31"/>
      <c r="AG39" s="32"/>
      <c r="AH39" s="33"/>
      <c r="AI39" s="89"/>
      <c r="AJ39" s="89"/>
      <c r="AL39" s="24">
        <f>COUNTIF(H38:V39,"△")</f>
        <v>0</v>
      </c>
      <c r="AM39" s="25">
        <f>SUM(M39+R39)</f>
        <v>4</v>
      </c>
    </row>
    <row r="40" spans="3:39" ht="15" customHeight="1">
      <c r="C40" s="114" t="s">
        <v>8</v>
      </c>
      <c r="D40" s="114"/>
      <c r="E40" s="114"/>
      <c r="F40" s="114"/>
      <c r="G40" s="114"/>
      <c r="H40" s="40">
        <f>IF(OR(H41="",K41=""),"",IF(H41=K41,"△",IF(H41&gt;K41,"○","●")))</f>
      </c>
      <c r="I40" s="41"/>
      <c r="J40" s="41"/>
      <c r="K40" s="41"/>
      <c r="L40" s="42"/>
      <c r="M40" s="113"/>
      <c r="N40" s="113"/>
      <c r="O40" s="113"/>
      <c r="P40" s="113"/>
      <c r="Q40" s="113"/>
      <c r="R40" s="40" t="str">
        <f>IF(OR(R41="",U41=""),"",IF(R41=U41,"△",IF(R41&gt;U41,"○","●")))</f>
        <v>○</v>
      </c>
      <c r="S40" s="41"/>
      <c r="T40" s="41"/>
      <c r="U40" s="41"/>
      <c r="V40" s="42"/>
      <c r="W40" s="63">
        <f>SUM(AL40:AL41)</f>
        <v>3</v>
      </c>
      <c r="X40" s="67"/>
      <c r="Y40" s="64"/>
      <c r="Z40" s="63">
        <f>AM41</f>
        <v>3</v>
      </c>
      <c r="AA40" s="64"/>
      <c r="AB40" s="63">
        <f>AM40</f>
        <v>0</v>
      </c>
      <c r="AC40" s="64"/>
      <c r="AD40" s="63">
        <f>SUM(AM41-AM40)</f>
        <v>3</v>
      </c>
      <c r="AE40" s="64"/>
      <c r="AF40" s="31"/>
      <c r="AG40" s="32"/>
      <c r="AH40" s="33"/>
      <c r="AI40" s="89"/>
      <c r="AJ40" s="89"/>
      <c r="AL40" s="24">
        <f>COUNTIF(H40:V40,"○")*3</f>
        <v>3</v>
      </c>
      <c r="AM40" s="25">
        <f>K41+P41+U41</f>
        <v>0</v>
      </c>
    </row>
    <row r="41" spans="3:39" ht="15" customHeight="1">
      <c r="C41" s="114"/>
      <c r="D41" s="114"/>
      <c r="E41" s="114"/>
      <c r="F41" s="114"/>
      <c r="G41" s="114"/>
      <c r="H41" s="20"/>
      <c r="I41" s="21"/>
      <c r="J41" s="23" t="s">
        <v>55</v>
      </c>
      <c r="K41" s="21"/>
      <c r="L41" s="22"/>
      <c r="M41" s="113"/>
      <c r="N41" s="113"/>
      <c r="O41" s="113"/>
      <c r="P41" s="113"/>
      <c r="Q41" s="113"/>
      <c r="R41" s="37">
        <v>3</v>
      </c>
      <c r="S41" s="38"/>
      <c r="T41" s="23" t="s">
        <v>55</v>
      </c>
      <c r="U41" s="38">
        <v>0</v>
      </c>
      <c r="V41" s="39"/>
      <c r="W41" s="65"/>
      <c r="X41" s="68"/>
      <c r="Y41" s="66"/>
      <c r="Z41" s="65"/>
      <c r="AA41" s="66"/>
      <c r="AB41" s="65"/>
      <c r="AC41" s="66"/>
      <c r="AD41" s="65"/>
      <c r="AE41" s="66"/>
      <c r="AF41" s="31"/>
      <c r="AG41" s="32"/>
      <c r="AH41" s="33"/>
      <c r="AI41" s="89"/>
      <c r="AJ41" s="89"/>
      <c r="AL41" s="24">
        <f>COUNTIF(H40:V41,"△")</f>
        <v>0</v>
      </c>
      <c r="AM41" s="25">
        <f>SUM(M41+R41)</f>
        <v>3</v>
      </c>
    </row>
    <row r="42" spans="3:39" ht="15" customHeight="1">
      <c r="C42" s="114" t="s">
        <v>136</v>
      </c>
      <c r="D42" s="114"/>
      <c r="E42" s="114"/>
      <c r="F42" s="114"/>
      <c r="G42" s="114"/>
      <c r="H42" s="40" t="str">
        <f>IF(OR(H43="",K43=""),"",IF(H43=K43,"△",IF(H43&gt;K43,"○","●")))</f>
        <v>●</v>
      </c>
      <c r="I42" s="41"/>
      <c r="J42" s="41"/>
      <c r="K42" s="41"/>
      <c r="L42" s="42"/>
      <c r="M42" s="40" t="str">
        <f>IF(OR(M43="",P43=""),"",IF(M43=P43,"△",IF(M43&gt;P43,"○","●")))</f>
        <v>●</v>
      </c>
      <c r="N42" s="41"/>
      <c r="O42" s="41"/>
      <c r="P42" s="41"/>
      <c r="Q42" s="42"/>
      <c r="R42" s="113"/>
      <c r="S42" s="113"/>
      <c r="T42" s="113"/>
      <c r="U42" s="113"/>
      <c r="V42" s="113"/>
      <c r="W42" s="63">
        <f>SUM(AL42:AL43)</f>
        <v>0</v>
      </c>
      <c r="X42" s="67"/>
      <c r="Y42" s="64"/>
      <c r="Z42" s="63">
        <f>AM43</f>
        <v>0</v>
      </c>
      <c r="AA42" s="64"/>
      <c r="AB42" s="63">
        <f>AM42</f>
        <v>7</v>
      </c>
      <c r="AC42" s="64"/>
      <c r="AD42" s="63">
        <f>SUM(AM43-AM42)</f>
        <v>-7</v>
      </c>
      <c r="AE42" s="64"/>
      <c r="AF42" s="31"/>
      <c r="AG42" s="32"/>
      <c r="AH42" s="33"/>
      <c r="AI42" s="89">
        <v>3</v>
      </c>
      <c r="AJ42" s="89"/>
      <c r="AL42" s="24">
        <f>COUNTIF(H42:V42,"○")*3</f>
        <v>0</v>
      </c>
      <c r="AM42" s="25">
        <f>K43+P43+U43</f>
        <v>7</v>
      </c>
    </row>
    <row r="43" spans="3:62" ht="15" customHeight="1">
      <c r="C43" s="114"/>
      <c r="D43" s="114"/>
      <c r="E43" s="114"/>
      <c r="F43" s="114"/>
      <c r="G43" s="114"/>
      <c r="H43" s="37">
        <v>0</v>
      </c>
      <c r="I43" s="38"/>
      <c r="J43" s="23" t="s">
        <v>55</v>
      </c>
      <c r="K43" s="38">
        <v>4</v>
      </c>
      <c r="L43" s="39"/>
      <c r="M43" s="37">
        <v>0</v>
      </c>
      <c r="N43" s="38"/>
      <c r="O43" s="23" t="s">
        <v>55</v>
      </c>
      <c r="P43" s="38">
        <v>3</v>
      </c>
      <c r="Q43" s="39"/>
      <c r="R43" s="113"/>
      <c r="S43" s="113"/>
      <c r="T43" s="113"/>
      <c r="U43" s="113"/>
      <c r="V43" s="113"/>
      <c r="W43" s="65"/>
      <c r="X43" s="68"/>
      <c r="Y43" s="66"/>
      <c r="Z43" s="65"/>
      <c r="AA43" s="66"/>
      <c r="AB43" s="65"/>
      <c r="AC43" s="66"/>
      <c r="AD43" s="65"/>
      <c r="AE43" s="66"/>
      <c r="AF43" s="31"/>
      <c r="AG43" s="32"/>
      <c r="AH43" s="33"/>
      <c r="AI43" s="89"/>
      <c r="AJ43" s="89"/>
      <c r="AL43" s="24">
        <f>COUNTIF(H42:V43,"△")</f>
        <v>0</v>
      </c>
      <c r="AM43" s="25">
        <f>SUM(M43+R43)</f>
        <v>0</v>
      </c>
      <c r="BJ43" s="2"/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spans="3:7" ht="15" customHeight="1">
      <c r="C50" s="49" t="s">
        <v>82</v>
      </c>
      <c r="D50" s="50"/>
      <c r="E50" s="50"/>
      <c r="F50" s="50"/>
      <c r="G50" s="51"/>
    </row>
    <row r="51" spans="3:43" ht="15" customHeight="1">
      <c r="C51" s="89" t="s">
        <v>57</v>
      </c>
      <c r="D51" s="89"/>
      <c r="E51" s="89"/>
      <c r="F51" s="89"/>
      <c r="G51" s="89"/>
      <c r="H51" s="89" t="s">
        <v>0</v>
      </c>
      <c r="I51" s="89"/>
      <c r="J51" s="89"/>
      <c r="K51" s="89" t="s">
        <v>1</v>
      </c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 t="s">
        <v>58</v>
      </c>
      <c r="Y51" s="89"/>
      <c r="Z51" s="89"/>
      <c r="AA51" s="89"/>
      <c r="AB51" s="89"/>
      <c r="AC51" s="89"/>
      <c r="AD51" s="89"/>
      <c r="AE51" s="89"/>
      <c r="AF51" s="89"/>
      <c r="AG51" s="89"/>
      <c r="AH51" s="89" t="s">
        <v>59</v>
      </c>
      <c r="AI51" s="89"/>
      <c r="AJ51" s="89"/>
      <c r="AK51" s="89"/>
      <c r="AL51" s="89"/>
      <c r="AM51" s="89"/>
      <c r="AN51" s="89"/>
      <c r="AO51" s="89"/>
      <c r="AP51" s="89"/>
      <c r="AQ51" s="89"/>
    </row>
    <row r="52" spans="3:43" ht="15" customHeight="1">
      <c r="C52" s="89" t="s">
        <v>138</v>
      </c>
      <c r="D52" s="89"/>
      <c r="E52" s="89"/>
      <c r="F52" s="89"/>
      <c r="G52" s="89"/>
      <c r="H52" s="112">
        <v>0.4583333333333333</v>
      </c>
      <c r="I52" s="89"/>
      <c r="J52" s="89"/>
      <c r="K52" s="89" t="s">
        <v>153</v>
      </c>
      <c r="L52" s="89"/>
      <c r="M52" s="89"/>
      <c r="N52" s="89"/>
      <c r="O52" s="89"/>
      <c r="P52" s="11">
        <v>6</v>
      </c>
      <c r="Q52" s="19" t="s">
        <v>55</v>
      </c>
      <c r="R52" s="18">
        <v>0</v>
      </c>
      <c r="S52" s="89" t="s">
        <v>49</v>
      </c>
      <c r="T52" s="89"/>
      <c r="U52" s="89"/>
      <c r="V52" s="89"/>
      <c r="W52" s="89"/>
      <c r="X52" s="89" t="str">
        <f>K33</f>
        <v>コバルトーレ</v>
      </c>
      <c r="Y52" s="89"/>
      <c r="Z52" s="89"/>
      <c r="AA52" s="89"/>
      <c r="AB52" s="89"/>
      <c r="AC52" s="89" t="str">
        <f>S33</f>
        <v>ＹＭＣＡ</v>
      </c>
      <c r="AD52" s="89"/>
      <c r="AE52" s="89"/>
      <c r="AF52" s="89"/>
      <c r="AG52" s="89"/>
      <c r="AH52" s="89" t="s">
        <v>140</v>
      </c>
      <c r="AI52" s="89"/>
      <c r="AJ52" s="89"/>
      <c r="AK52" s="89"/>
      <c r="AL52" s="89"/>
      <c r="AM52" s="89"/>
      <c r="AN52" s="89"/>
      <c r="AO52" s="89"/>
      <c r="AP52" s="89"/>
      <c r="AQ52" s="89"/>
    </row>
    <row r="53" spans="3:43" ht="15" customHeight="1">
      <c r="C53" s="89" t="s">
        <v>141</v>
      </c>
      <c r="D53" s="89"/>
      <c r="E53" s="89"/>
      <c r="F53" s="89"/>
      <c r="G53" s="89"/>
      <c r="H53" s="112">
        <v>0.4583333333333333</v>
      </c>
      <c r="I53" s="89"/>
      <c r="J53" s="89"/>
      <c r="K53" s="89" t="s">
        <v>154</v>
      </c>
      <c r="L53" s="89"/>
      <c r="M53" s="89"/>
      <c r="N53" s="89"/>
      <c r="O53" s="89"/>
      <c r="P53" s="11">
        <v>2</v>
      </c>
      <c r="Q53" s="19" t="s">
        <v>55</v>
      </c>
      <c r="R53" s="18">
        <v>7</v>
      </c>
      <c r="S53" s="89" t="s">
        <v>7</v>
      </c>
      <c r="T53" s="89"/>
      <c r="U53" s="89"/>
      <c r="V53" s="89"/>
      <c r="W53" s="89"/>
      <c r="X53" s="89" t="str">
        <f>K34</f>
        <v>ＹＭＣＡ</v>
      </c>
      <c r="Y53" s="89"/>
      <c r="Z53" s="89"/>
      <c r="AA53" s="89"/>
      <c r="AB53" s="89"/>
      <c r="AC53" s="89" t="s">
        <v>142</v>
      </c>
      <c r="AD53" s="89"/>
      <c r="AE53" s="89"/>
      <c r="AF53" s="89"/>
      <c r="AG53" s="89"/>
      <c r="AH53" s="89" t="s">
        <v>144</v>
      </c>
      <c r="AI53" s="89"/>
      <c r="AJ53" s="89"/>
      <c r="AK53" s="89"/>
      <c r="AL53" s="89"/>
      <c r="AM53" s="89"/>
      <c r="AN53" s="89"/>
      <c r="AO53" s="89"/>
      <c r="AP53" s="89"/>
      <c r="AQ53" s="89"/>
    </row>
    <row r="54" spans="3:43" ht="15" customHeight="1">
      <c r="C54" s="89" t="s">
        <v>145</v>
      </c>
      <c r="D54" s="89"/>
      <c r="E54" s="89"/>
      <c r="F54" s="89"/>
      <c r="G54" s="89"/>
      <c r="H54" s="112">
        <v>0.7916666666666666</v>
      </c>
      <c r="I54" s="89"/>
      <c r="J54" s="89"/>
      <c r="K54" s="89" t="s">
        <v>7</v>
      </c>
      <c r="L54" s="89"/>
      <c r="M54" s="89"/>
      <c r="N54" s="89"/>
      <c r="O54" s="89"/>
      <c r="P54" s="11"/>
      <c r="Q54" s="19" t="s">
        <v>55</v>
      </c>
      <c r="R54" s="18"/>
      <c r="S54" s="89" t="s">
        <v>149</v>
      </c>
      <c r="T54" s="89"/>
      <c r="U54" s="89"/>
      <c r="V54" s="89"/>
      <c r="W54" s="89"/>
      <c r="X54" s="89" t="s">
        <v>142</v>
      </c>
      <c r="Y54" s="89"/>
      <c r="Z54" s="89"/>
      <c r="AA54" s="89"/>
      <c r="AB54" s="89"/>
      <c r="AC54" s="89" t="str">
        <f>S35</f>
        <v>コバルトーレ</v>
      </c>
      <c r="AD54" s="89"/>
      <c r="AE54" s="89"/>
      <c r="AF54" s="89"/>
      <c r="AG54" s="89"/>
      <c r="AH54" s="89" t="s">
        <v>146</v>
      </c>
      <c r="AI54" s="89"/>
      <c r="AJ54" s="89"/>
      <c r="AK54" s="89"/>
      <c r="AL54" s="89"/>
      <c r="AM54" s="89"/>
      <c r="AN54" s="89"/>
      <c r="AO54" s="89"/>
      <c r="AP54" s="89"/>
      <c r="AQ54" s="89"/>
    </row>
    <row r="55" ht="15" customHeight="1"/>
    <row r="56" spans="3:36" ht="15" customHeight="1">
      <c r="C56" s="49" t="s">
        <v>82</v>
      </c>
      <c r="D56" s="50"/>
      <c r="E56" s="50"/>
      <c r="F56" s="50"/>
      <c r="G56" s="51"/>
      <c r="H56" s="89" t="s">
        <v>7</v>
      </c>
      <c r="I56" s="89"/>
      <c r="J56" s="89"/>
      <c r="K56" s="89"/>
      <c r="L56" s="89"/>
      <c r="M56" s="115" t="s">
        <v>156</v>
      </c>
      <c r="N56" s="115"/>
      <c r="O56" s="115"/>
      <c r="P56" s="115"/>
      <c r="Q56" s="115"/>
      <c r="R56" s="115" t="s">
        <v>157</v>
      </c>
      <c r="S56" s="115"/>
      <c r="T56" s="115"/>
      <c r="U56" s="115"/>
      <c r="V56" s="115"/>
      <c r="W56" s="89" t="s">
        <v>60</v>
      </c>
      <c r="X56" s="89"/>
      <c r="Y56" s="89"/>
      <c r="Z56" s="89" t="s">
        <v>61</v>
      </c>
      <c r="AA56" s="89"/>
      <c r="AB56" s="89" t="s">
        <v>62</v>
      </c>
      <c r="AC56" s="89"/>
      <c r="AD56" s="89" t="s">
        <v>2</v>
      </c>
      <c r="AE56" s="89"/>
      <c r="AF56" s="31" t="s">
        <v>87</v>
      </c>
      <c r="AG56" s="32"/>
      <c r="AH56" s="33"/>
      <c r="AI56" s="89" t="s">
        <v>3</v>
      </c>
      <c r="AJ56" s="89"/>
    </row>
    <row r="57" spans="3:39" ht="15" customHeight="1">
      <c r="C57" s="89" t="s">
        <v>7</v>
      </c>
      <c r="D57" s="89"/>
      <c r="E57" s="89"/>
      <c r="F57" s="89"/>
      <c r="G57" s="89"/>
      <c r="H57" s="113"/>
      <c r="I57" s="113"/>
      <c r="J57" s="113"/>
      <c r="K57" s="113"/>
      <c r="L57" s="113"/>
      <c r="M57" s="40">
        <f>IF(OR(M58="",P58=""),"",IF(M58=P58,"△",IF(M58&gt;P58,"○","●")))</f>
      </c>
      <c r="N57" s="41"/>
      <c r="O57" s="41"/>
      <c r="P57" s="41"/>
      <c r="Q57" s="42"/>
      <c r="R57" s="40" t="str">
        <f>IF(OR(R58="",U58=""),"",IF(R58=U58,"△",IF(R58&gt;U58,"○","●")))</f>
        <v>○</v>
      </c>
      <c r="S57" s="41"/>
      <c r="T57" s="41"/>
      <c r="U57" s="41"/>
      <c r="V57" s="42"/>
      <c r="W57" s="63">
        <f>SUM(AL57:AL58)</f>
        <v>3</v>
      </c>
      <c r="X57" s="67"/>
      <c r="Y57" s="64"/>
      <c r="Z57" s="63">
        <f>AM58</f>
        <v>7</v>
      </c>
      <c r="AA57" s="64"/>
      <c r="AB57" s="63">
        <f>AM57</f>
        <v>2</v>
      </c>
      <c r="AC57" s="64"/>
      <c r="AD57" s="63">
        <f>SUM(AM58-AM57)</f>
        <v>5</v>
      </c>
      <c r="AE57" s="64"/>
      <c r="AF57" s="31"/>
      <c r="AG57" s="32"/>
      <c r="AH57" s="33"/>
      <c r="AI57" s="89"/>
      <c r="AJ57" s="89"/>
      <c r="AL57" s="24">
        <f>COUNTIF(H57:V57,"○")*3</f>
        <v>3</v>
      </c>
      <c r="AM57" s="25">
        <f>K58+P58+U58</f>
        <v>2</v>
      </c>
    </row>
    <row r="58" spans="3:39" ht="15" customHeight="1">
      <c r="C58" s="89"/>
      <c r="D58" s="89"/>
      <c r="E58" s="89"/>
      <c r="F58" s="89"/>
      <c r="G58" s="89"/>
      <c r="H58" s="113"/>
      <c r="I58" s="113"/>
      <c r="J58" s="113"/>
      <c r="K58" s="113"/>
      <c r="L58" s="113"/>
      <c r="M58" s="37"/>
      <c r="N58" s="38"/>
      <c r="O58" s="23" t="s">
        <v>55</v>
      </c>
      <c r="P58" s="38"/>
      <c r="Q58" s="39"/>
      <c r="R58" s="37">
        <v>7</v>
      </c>
      <c r="S58" s="38"/>
      <c r="T58" s="23" t="s">
        <v>55</v>
      </c>
      <c r="U58" s="38">
        <v>2</v>
      </c>
      <c r="V58" s="39"/>
      <c r="W58" s="65"/>
      <c r="X58" s="68"/>
      <c r="Y58" s="66"/>
      <c r="Z58" s="65"/>
      <c r="AA58" s="66"/>
      <c r="AB58" s="65"/>
      <c r="AC58" s="66"/>
      <c r="AD58" s="65"/>
      <c r="AE58" s="66"/>
      <c r="AF58" s="31"/>
      <c r="AG58" s="32"/>
      <c r="AH58" s="33"/>
      <c r="AI58" s="89"/>
      <c r="AJ58" s="89"/>
      <c r="AL58" s="24">
        <f>COUNTIF(H57:V58,"△")</f>
        <v>0</v>
      </c>
      <c r="AM58" s="25">
        <f>SUM(M58+R58)</f>
        <v>7</v>
      </c>
    </row>
    <row r="59" spans="3:39" ht="15" customHeight="1">
      <c r="C59" s="115" t="s">
        <v>149</v>
      </c>
      <c r="D59" s="115"/>
      <c r="E59" s="115"/>
      <c r="F59" s="115"/>
      <c r="G59" s="115"/>
      <c r="H59" s="40">
        <f>IF(OR(H60="",K60=""),"",IF(H60=K60,"△",IF(H60&gt;K60,"○","●")))</f>
      </c>
      <c r="I59" s="41"/>
      <c r="J59" s="41"/>
      <c r="K59" s="41"/>
      <c r="L59" s="42"/>
      <c r="M59" s="113"/>
      <c r="N59" s="113"/>
      <c r="O59" s="113"/>
      <c r="P59" s="113"/>
      <c r="Q59" s="113"/>
      <c r="R59" s="40" t="str">
        <f>IF(OR(R60="",U60=""),"",IF(R60=U60,"△",IF(R60&gt;U60,"○","●")))</f>
        <v>○</v>
      </c>
      <c r="S59" s="41"/>
      <c r="T59" s="41"/>
      <c r="U59" s="41"/>
      <c r="V59" s="42"/>
      <c r="W59" s="63">
        <f>SUM(AL59:AL60)</f>
        <v>3</v>
      </c>
      <c r="X59" s="67"/>
      <c r="Y59" s="64"/>
      <c r="Z59" s="63">
        <f>AM60</f>
        <v>6</v>
      </c>
      <c r="AA59" s="64"/>
      <c r="AB59" s="63">
        <f>AM59</f>
        <v>0</v>
      </c>
      <c r="AC59" s="64"/>
      <c r="AD59" s="63">
        <f>SUM(AM60-AM59)</f>
        <v>6</v>
      </c>
      <c r="AE59" s="64"/>
      <c r="AF59" s="31"/>
      <c r="AG59" s="32"/>
      <c r="AH59" s="33"/>
      <c r="AI59" s="89"/>
      <c r="AJ59" s="89"/>
      <c r="AL59" s="24">
        <f>COUNTIF(H59:V59,"○")*3</f>
        <v>3</v>
      </c>
      <c r="AM59" s="25">
        <f>K60+P60+U60</f>
        <v>0</v>
      </c>
    </row>
    <row r="60" spans="3:39" ht="15" customHeight="1">
      <c r="C60" s="115"/>
      <c r="D60" s="115"/>
      <c r="E60" s="115"/>
      <c r="F60" s="115"/>
      <c r="G60" s="115"/>
      <c r="H60" s="37"/>
      <c r="I60" s="38"/>
      <c r="J60" s="23" t="s">
        <v>55</v>
      </c>
      <c r="K60" s="38"/>
      <c r="L60" s="39"/>
      <c r="M60" s="113"/>
      <c r="N60" s="113"/>
      <c r="O60" s="113"/>
      <c r="P60" s="113"/>
      <c r="Q60" s="113"/>
      <c r="R60" s="37">
        <v>6</v>
      </c>
      <c r="S60" s="38"/>
      <c r="T60" s="23" t="s">
        <v>55</v>
      </c>
      <c r="U60" s="38">
        <v>0</v>
      </c>
      <c r="V60" s="39"/>
      <c r="W60" s="65"/>
      <c r="X60" s="68"/>
      <c r="Y60" s="66"/>
      <c r="Z60" s="65"/>
      <c r="AA60" s="66"/>
      <c r="AB60" s="65"/>
      <c r="AC60" s="66"/>
      <c r="AD60" s="65"/>
      <c r="AE60" s="66"/>
      <c r="AF60" s="31"/>
      <c r="AG60" s="32"/>
      <c r="AH60" s="33"/>
      <c r="AI60" s="89"/>
      <c r="AJ60" s="89"/>
      <c r="AL60" s="24">
        <f>COUNTIF(H59:V60,"△")</f>
        <v>0</v>
      </c>
      <c r="AM60" s="25">
        <f>SUM(M60+R60)</f>
        <v>6</v>
      </c>
    </row>
    <row r="61" spans="3:39" ht="15" customHeight="1">
      <c r="C61" s="115" t="s">
        <v>49</v>
      </c>
      <c r="D61" s="115"/>
      <c r="E61" s="115"/>
      <c r="F61" s="115"/>
      <c r="G61" s="115"/>
      <c r="H61" s="40" t="str">
        <f>IF(OR(H62="",K62=""),"",IF(H62=K62,"△",IF(H62&gt;K62,"○","●")))</f>
        <v>●</v>
      </c>
      <c r="I61" s="41"/>
      <c r="J61" s="41"/>
      <c r="K61" s="41"/>
      <c r="L61" s="42"/>
      <c r="M61" s="40" t="str">
        <f>IF(OR(M62="",P62=""),"",IF(M62=P62,"△",IF(M62&gt;P62,"○","●")))</f>
        <v>●</v>
      </c>
      <c r="N61" s="41"/>
      <c r="O61" s="41"/>
      <c r="P61" s="41"/>
      <c r="Q61" s="42"/>
      <c r="R61" s="113"/>
      <c r="S61" s="113"/>
      <c r="T61" s="113"/>
      <c r="U61" s="113"/>
      <c r="V61" s="113"/>
      <c r="W61" s="63">
        <f>SUM(AL61:AL62)</f>
        <v>0</v>
      </c>
      <c r="X61" s="67"/>
      <c r="Y61" s="64"/>
      <c r="Z61" s="63">
        <f>AM62</f>
        <v>0</v>
      </c>
      <c r="AA61" s="64"/>
      <c r="AB61" s="63">
        <f>AM61</f>
        <v>13</v>
      </c>
      <c r="AC61" s="64"/>
      <c r="AD61" s="63">
        <f>SUM(AM62-AM61)</f>
        <v>-13</v>
      </c>
      <c r="AE61" s="64"/>
      <c r="AF61" s="31"/>
      <c r="AG61" s="32"/>
      <c r="AH61" s="33"/>
      <c r="AI61" s="89">
        <v>3</v>
      </c>
      <c r="AJ61" s="89"/>
      <c r="AL61" s="24">
        <f>COUNTIF(H61:V61,"○")*3</f>
        <v>0</v>
      </c>
      <c r="AM61" s="25">
        <f>K62+P62+U62</f>
        <v>13</v>
      </c>
    </row>
    <row r="62" spans="3:39" ht="15" customHeight="1">
      <c r="C62" s="115"/>
      <c r="D62" s="115"/>
      <c r="E62" s="115"/>
      <c r="F62" s="115"/>
      <c r="G62" s="115"/>
      <c r="H62" s="37">
        <v>2</v>
      </c>
      <c r="I62" s="38"/>
      <c r="J62" s="23" t="s">
        <v>55</v>
      </c>
      <c r="K62" s="38">
        <v>7</v>
      </c>
      <c r="L62" s="39"/>
      <c r="M62" s="37">
        <v>0</v>
      </c>
      <c r="N62" s="38"/>
      <c r="O62" s="23" t="s">
        <v>55</v>
      </c>
      <c r="P62" s="38">
        <v>6</v>
      </c>
      <c r="Q62" s="39"/>
      <c r="R62" s="113"/>
      <c r="S62" s="113"/>
      <c r="T62" s="113"/>
      <c r="U62" s="113"/>
      <c r="V62" s="113"/>
      <c r="W62" s="65"/>
      <c r="X62" s="68"/>
      <c r="Y62" s="66"/>
      <c r="Z62" s="65"/>
      <c r="AA62" s="66"/>
      <c r="AB62" s="65"/>
      <c r="AC62" s="66"/>
      <c r="AD62" s="65"/>
      <c r="AE62" s="66"/>
      <c r="AF62" s="31"/>
      <c r="AG62" s="32"/>
      <c r="AH62" s="33"/>
      <c r="AI62" s="89"/>
      <c r="AJ62" s="89"/>
      <c r="AL62" s="24">
        <f>COUNTIF(H61:V62,"△")</f>
        <v>0</v>
      </c>
      <c r="AM62" s="25">
        <f>SUM(M62+R62)</f>
        <v>0</v>
      </c>
    </row>
    <row r="63" ht="15" customHeight="1"/>
    <row r="64" ht="15" customHeight="1">
      <c r="BJ64" s="2"/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spans="33:34" ht="15" customHeight="1">
      <c r="AG77" s="3"/>
      <c r="AH77" s="3"/>
    </row>
    <row r="78" ht="15" customHeight="1"/>
    <row r="79" ht="15" customHeight="1"/>
    <row r="80" ht="15" customHeight="1"/>
    <row r="81" ht="15" customHeight="1"/>
    <row r="82" ht="15" customHeight="1"/>
    <row r="83" ht="15" customHeight="1">
      <c r="BJ83" s="2"/>
    </row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spans="33:34" ht="15" customHeight="1">
      <c r="AG96" s="3"/>
      <c r="AH96" s="3"/>
    </row>
    <row r="97" ht="15" customHeight="1"/>
    <row r="98" ht="15" customHeight="1"/>
    <row r="99" ht="15" customHeight="1"/>
    <row r="100" ht="15" customHeight="1"/>
    <row r="101" ht="15" customHeight="1"/>
    <row r="102" ht="15" customHeight="1">
      <c r="BJ102" s="2"/>
    </row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spans="31:32" ht="9.75" customHeight="1">
      <c r="AE109" s="6"/>
      <c r="AF109" s="6"/>
    </row>
    <row r="110" spans="31:32" ht="9.75" customHeight="1">
      <c r="AE110" s="4"/>
      <c r="AF110" s="4"/>
    </row>
    <row r="111" spans="31:32" ht="9.75" customHeight="1">
      <c r="AE111" s="4"/>
      <c r="AF111" s="4"/>
    </row>
    <row r="112" spans="31:32" ht="9.75" customHeight="1">
      <c r="AE112" s="4"/>
      <c r="AF112" s="4"/>
    </row>
  </sheetData>
  <sheetProtection/>
  <mergeCells count="247">
    <mergeCell ref="H62:I62"/>
    <mergeCell ref="K62:L62"/>
    <mergeCell ref="M62:N62"/>
    <mergeCell ref="P62:Q62"/>
    <mergeCell ref="M58:N58"/>
    <mergeCell ref="P58:Q58"/>
    <mergeCell ref="R58:S58"/>
    <mergeCell ref="U58:V58"/>
    <mergeCell ref="H60:I60"/>
    <mergeCell ref="K60:L60"/>
    <mergeCell ref="R60:S60"/>
    <mergeCell ref="U60:V60"/>
    <mergeCell ref="R39:S39"/>
    <mergeCell ref="U39:V39"/>
    <mergeCell ref="R41:S41"/>
    <mergeCell ref="U41:V41"/>
    <mergeCell ref="H43:I43"/>
    <mergeCell ref="K43:L43"/>
    <mergeCell ref="M43:N43"/>
    <mergeCell ref="P43:Q43"/>
    <mergeCell ref="M39:N39"/>
    <mergeCell ref="P39:Q39"/>
    <mergeCell ref="R26:S26"/>
    <mergeCell ref="U26:V26"/>
    <mergeCell ref="H28:I28"/>
    <mergeCell ref="K28:L28"/>
    <mergeCell ref="M28:N28"/>
    <mergeCell ref="P28:Q28"/>
    <mergeCell ref="AI61:AJ62"/>
    <mergeCell ref="AI59:AJ60"/>
    <mergeCell ref="C61:G62"/>
    <mergeCell ref="H61:L61"/>
    <mergeCell ref="M61:Q61"/>
    <mergeCell ref="R61:V62"/>
    <mergeCell ref="W61:Y62"/>
    <mergeCell ref="Z61:AA62"/>
    <mergeCell ref="AB61:AC62"/>
    <mergeCell ref="AD61:AE62"/>
    <mergeCell ref="AF61:AH62"/>
    <mergeCell ref="AI57:AJ58"/>
    <mergeCell ref="C59:G60"/>
    <mergeCell ref="H59:L59"/>
    <mergeCell ref="M59:Q60"/>
    <mergeCell ref="R59:V59"/>
    <mergeCell ref="W59:Y60"/>
    <mergeCell ref="Z59:AA60"/>
    <mergeCell ref="AB59:AC60"/>
    <mergeCell ref="AD59:AE60"/>
    <mergeCell ref="AF59:AH60"/>
    <mergeCell ref="AI56:AJ56"/>
    <mergeCell ref="C57:G58"/>
    <mergeCell ref="H57:L58"/>
    <mergeCell ref="M57:Q57"/>
    <mergeCell ref="R57:V57"/>
    <mergeCell ref="W57:Y58"/>
    <mergeCell ref="Z57:AA58"/>
    <mergeCell ref="AB57:AC58"/>
    <mergeCell ref="AD57:AE58"/>
    <mergeCell ref="AF57:AH58"/>
    <mergeCell ref="AH54:AQ54"/>
    <mergeCell ref="C56:G56"/>
    <mergeCell ref="H56:L56"/>
    <mergeCell ref="M56:Q56"/>
    <mergeCell ref="R56:V56"/>
    <mergeCell ref="W56:Y56"/>
    <mergeCell ref="Z56:AA56"/>
    <mergeCell ref="AB56:AC56"/>
    <mergeCell ref="AD56:AE56"/>
    <mergeCell ref="AH53:AQ53"/>
    <mergeCell ref="C52:G52"/>
    <mergeCell ref="H52:J52"/>
    <mergeCell ref="AF56:AH56"/>
    <mergeCell ref="C54:G54"/>
    <mergeCell ref="H54:J54"/>
    <mergeCell ref="K54:O54"/>
    <mergeCell ref="S54:W54"/>
    <mergeCell ref="X54:AB54"/>
    <mergeCell ref="AC54:AG54"/>
    <mergeCell ref="C53:G53"/>
    <mergeCell ref="H53:J53"/>
    <mergeCell ref="K53:O53"/>
    <mergeCell ref="S53:W53"/>
    <mergeCell ref="X53:AB53"/>
    <mergeCell ref="AC53:AG53"/>
    <mergeCell ref="K52:O52"/>
    <mergeCell ref="S52:W52"/>
    <mergeCell ref="X52:AB52"/>
    <mergeCell ref="AC52:AG52"/>
    <mergeCell ref="AF42:AH43"/>
    <mergeCell ref="AI42:AJ43"/>
    <mergeCell ref="AH52:AQ52"/>
    <mergeCell ref="C50:G50"/>
    <mergeCell ref="C51:G51"/>
    <mergeCell ref="H51:J51"/>
    <mergeCell ref="K51:W51"/>
    <mergeCell ref="X51:AG51"/>
    <mergeCell ref="AH51:AQ51"/>
    <mergeCell ref="AF40:AH41"/>
    <mergeCell ref="AI40:AJ41"/>
    <mergeCell ref="C42:G43"/>
    <mergeCell ref="H42:L42"/>
    <mergeCell ref="M42:Q42"/>
    <mergeCell ref="R42:V43"/>
    <mergeCell ref="W42:Y43"/>
    <mergeCell ref="Z42:AA43"/>
    <mergeCell ref="AB42:AC43"/>
    <mergeCell ref="AD42:AE43"/>
    <mergeCell ref="AF38:AH39"/>
    <mergeCell ref="AI38:AJ39"/>
    <mergeCell ref="C40:G41"/>
    <mergeCell ref="H40:L40"/>
    <mergeCell ref="M40:Q41"/>
    <mergeCell ref="R40:V40"/>
    <mergeCell ref="W40:Y41"/>
    <mergeCell ref="Z40:AA41"/>
    <mergeCell ref="AB40:AC41"/>
    <mergeCell ref="AD40:AE41"/>
    <mergeCell ref="AF37:AH37"/>
    <mergeCell ref="AI37:AJ37"/>
    <mergeCell ref="C38:G39"/>
    <mergeCell ref="H38:L39"/>
    <mergeCell ref="M38:Q38"/>
    <mergeCell ref="R38:V38"/>
    <mergeCell ref="W38:Y39"/>
    <mergeCell ref="Z38:AA39"/>
    <mergeCell ref="AB38:AC39"/>
    <mergeCell ref="AD38:AE39"/>
    <mergeCell ref="C37:G37"/>
    <mergeCell ref="H37:L37"/>
    <mergeCell ref="W37:Y37"/>
    <mergeCell ref="Z37:AA37"/>
    <mergeCell ref="AB37:AC37"/>
    <mergeCell ref="AD37:AE37"/>
    <mergeCell ref="K32:W32"/>
    <mergeCell ref="X32:AG32"/>
    <mergeCell ref="C35:G35"/>
    <mergeCell ref="H35:J35"/>
    <mergeCell ref="K35:O35"/>
    <mergeCell ref="S35:W35"/>
    <mergeCell ref="X35:AB35"/>
    <mergeCell ref="AC35:AG35"/>
    <mergeCell ref="AH35:AQ35"/>
    <mergeCell ref="M37:Q37"/>
    <mergeCell ref="R37:V37"/>
    <mergeCell ref="AH34:AQ34"/>
    <mergeCell ref="C34:G34"/>
    <mergeCell ref="H34:J34"/>
    <mergeCell ref="K34:O34"/>
    <mergeCell ref="S34:W34"/>
    <mergeCell ref="X34:AB34"/>
    <mergeCell ref="AC34:AG34"/>
    <mergeCell ref="AH32:AQ32"/>
    <mergeCell ref="C33:G33"/>
    <mergeCell ref="H33:J33"/>
    <mergeCell ref="K33:O33"/>
    <mergeCell ref="S33:W33"/>
    <mergeCell ref="X33:AB33"/>
    <mergeCell ref="AC33:AG33"/>
    <mergeCell ref="AH33:AQ33"/>
    <mergeCell ref="C32:G32"/>
    <mergeCell ref="H32:J32"/>
    <mergeCell ref="C31:G31"/>
    <mergeCell ref="AI22:AJ22"/>
    <mergeCell ref="AI23:AJ24"/>
    <mergeCell ref="AI25:AJ26"/>
    <mergeCell ref="AI27:AJ28"/>
    <mergeCell ref="AF27:AH28"/>
    <mergeCell ref="AF25:AH26"/>
    <mergeCell ref="AF23:AH24"/>
    <mergeCell ref="AF22:AH22"/>
    <mergeCell ref="W25:Y26"/>
    <mergeCell ref="AB23:AC24"/>
    <mergeCell ref="AD23:AE24"/>
    <mergeCell ref="Z25:AA26"/>
    <mergeCell ref="AB25:AC26"/>
    <mergeCell ref="AD25:AE26"/>
    <mergeCell ref="W27:Y28"/>
    <mergeCell ref="Z27:AA28"/>
    <mergeCell ref="AB27:AC28"/>
    <mergeCell ref="AD27:AE28"/>
    <mergeCell ref="C27:G28"/>
    <mergeCell ref="H27:L27"/>
    <mergeCell ref="M27:Q27"/>
    <mergeCell ref="R27:V28"/>
    <mergeCell ref="W22:Y22"/>
    <mergeCell ref="Z22:AA22"/>
    <mergeCell ref="W23:Y24"/>
    <mergeCell ref="Z23:AA24"/>
    <mergeCell ref="C23:G24"/>
    <mergeCell ref="H23:L24"/>
    <mergeCell ref="M23:Q23"/>
    <mergeCell ref="R23:V23"/>
    <mergeCell ref="C25:G26"/>
    <mergeCell ref="H25:L25"/>
    <mergeCell ref="M25:Q26"/>
    <mergeCell ref="R25:V25"/>
    <mergeCell ref="M24:N24"/>
    <mergeCell ref="P24:Q24"/>
    <mergeCell ref="R24:S24"/>
    <mergeCell ref="U24:V24"/>
    <mergeCell ref="AH20:AQ20"/>
    <mergeCell ref="C19:G19"/>
    <mergeCell ref="H19:J19"/>
    <mergeCell ref="C22:G22"/>
    <mergeCell ref="H22:L22"/>
    <mergeCell ref="M22:Q22"/>
    <mergeCell ref="R22:V22"/>
    <mergeCell ref="AB22:AC22"/>
    <mergeCell ref="AD22:AE22"/>
    <mergeCell ref="C20:G20"/>
    <mergeCell ref="H20:J20"/>
    <mergeCell ref="K20:O20"/>
    <mergeCell ref="S20:W20"/>
    <mergeCell ref="X20:AB20"/>
    <mergeCell ref="AC20:AG20"/>
    <mergeCell ref="K19:O19"/>
    <mergeCell ref="S19:W19"/>
    <mergeCell ref="X19:AB19"/>
    <mergeCell ref="AC19:AG19"/>
    <mergeCell ref="X17:AG17"/>
    <mergeCell ref="AH17:AQ17"/>
    <mergeCell ref="AH18:AQ18"/>
    <mergeCell ref="AH19:AQ19"/>
    <mergeCell ref="C18:G18"/>
    <mergeCell ref="H18:J18"/>
    <mergeCell ref="K18:O18"/>
    <mergeCell ref="S18:W18"/>
    <mergeCell ref="X18:AB18"/>
    <mergeCell ref="AC18:AG18"/>
    <mergeCell ref="Q11:U11"/>
    <mergeCell ref="Q12:U12"/>
    <mergeCell ref="Q13:U13"/>
    <mergeCell ref="Q14:U14"/>
    <mergeCell ref="C16:G16"/>
    <mergeCell ref="C17:G17"/>
    <mergeCell ref="H17:J17"/>
    <mergeCell ref="K17:W17"/>
    <mergeCell ref="A1:AS2"/>
    <mergeCell ref="A3:AS4"/>
    <mergeCell ref="C11:G11"/>
    <mergeCell ref="C12:G12"/>
    <mergeCell ref="C13:G13"/>
    <mergeCell ref="C14:G14"/>
    <mergeCell ref="J11:N11"/>
    <mergeCell ref="J12:N12"/>
    <mergeCell ref="J13:N13"/>
    <mergeCell ref="J14:N14"/>
  </mergeCells>
  <printOptions/>
  <pageMargins left="0.03937007874015748" right="0.03937007874015748" top="0.35433070866141736" bottom="0.35433070866141736" header="0.31496062992125984" footer="0.31496062992125984"/>
  <pageSetup horizontalDpi="300" verticalDpi="300" orientation="portrait" paperSize="9" scale="89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tsh.kanno</dc:creator>
  <cp:keywords/>
  <dc:description/>
  <cp:lastModifiedBy>toshihiro kimura</cp:lastModifiedBy>
  <cp:lastPrinted>2019-03-13T05:18:33Z</cp:lastPrinted>
  <dcterms:created xsi:type="dcterms:W3CDTF">2011-11-22T23:50:47Z</dcterms:created>
  <dcterms:modified xsi:type="dcterms:W3CDTF">2019-05-28T04:31:08Z</dcterms:modified>
  <cp:category/>
  <cp:version/>
  <cp:contentType/>
  <cp:contentStatus/>
</cp:coreProperties>
</file>